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UNICEF\SERIE UNICEF - Etapa II\Documento 2024\Tablas a publicar\"/>
    </mc:Choice>
  </mc:AlternateContent>
  <bookViews>
    <workbookView xWindow="0" yWindow="0" windowWidth="19200" windowHeight="7050" tabRatio="816" firstSheet="17" activeTab="24"/>
  </bookViews>
  <sheets>
    <sheet name="Indicadores agregados" sheetId="53" r:id="rId1"/>
    <sheet name="Según categorías" sheetId="52" r:id="rId2"/>
    <sheet name="Según clases" sheetId="54" r:id="rId3"/>
    <sheet name="Buenos Aires" sheetId="28" r:id="rId4"/>
    <sheet name="CABA" sheetId="29" r:id="rId5"/>
    <sheet name="Catamarca" sheetId="30" r:id="rId6"/>
    <sheet name="Chaco" sheetId="31" r:id="rId7"/>
    <sheet name="Chubut" sheetId="32" r:id="rId8"/>
    <sheet name="Córdoba" sheetId="33" r:id="rId9"/>
    <sheet name="Corrientes" sheetId="34" r:id="rId10"/>
    <sheet name="Entre Ríos" sheetId="35" r:id="rId11"/>
    <sheet name="Formosa" sheetId="36" r:id="rId12"/>
    <sheet name="Jujuy" sheetId="37" r:id="rId13"/>
    <sheet name="La Pampa" sheetId="38" r:id="rId14"/>
    <sheet name="La Rioja" sheetId="39" r:id="rId15"/>
    <sheet name="Mendoza" sheetId="40" r:id="rId16"/>
    <sheet name="Misiones" sheetId="41" r:id="rId17"/>
    <sheet name="Neuquén" sheetId="42" r:id="rId18"/>
    <sheet name="Río Negro" sheetId="43" r:id="rId19"/>
    <sheet name="Salta" sheetId="44" r:id="rId20"/>
    <sheet name="San Juan" sheetId="45" r:id="rId21"/>
    <sheet name="San Luis" sheetId="46" r:id="rId22"/>
    <sheet name="Santa Cruz" sheetId="47" r:id="rId23"/>
    <sheet name="Santa Fe" sheetId="48" r:id="rId24"/>
    <sheet name="Santiago del Estero" sheetId="49" r:id="rId25"/>
    <sheet name="Tierra del Fuego" sheetId="50" r:id="rId26"/>
    <sheet name="Tucumán" sheetId="51" r:id="rId27"/>
  </sheets>
  <calcPr calcId="162913"/>
</workbook>
</file>

<file path=xl/calcChain.xml><?xml version="1.0" encoding="utf-8"?>
<calcChain xmlns="http://schemas.openxmlformats.org/spreadsheetml/2006/main">
  <c r="I82" i="52" l="1"/>
  <c r="C43" i="51" l="1"/>
  <c r="D43" i="51"/>
  <c r="E43" i="51"/>
  <c r="F43" i="51"/>
  <c r="G43" i="51"/>
  <c r="H43" i="51"/>
  <c r="I43" i="51"/>
  <c r="C24" i="51"/>
  <c r="D24" i="51"/>
  <c r="E24" i="51"/>
  <c r="F24" i="51"/>
  <c r="G24" i="51"/>
  <c r="H24" i="51"/>
  <c r="I24" i="51"/>
  <c r="I22" i="51"/>
  <c r="B43" i="51"/>
  <c r="C43" i="50"/>
  <c r="D43" i="50"/>
  <c r="E43" i="50"/>
  <c r="F43" i="50"/>
  <c r="G43" i="50"/>
  <c r="H43" i="50"/>
  <c r="I43" i="50"/>
  <c r="B24" i="51"/>
  <c r="C24" i="50"/>
  <c r="D24" i="50"/>
  <c r="E24" i="50"/>
  <c r="F24" i="50"/>
  <c r="G24" i="50"/>
  <c r="H24" i="50"/>
  <c r="I24" i="50"/>
  <c r="I22" i="50"/>
  <c r="B43" i="50"/>
  <c r="C43" i="49"/>
  <c r="D43" i="49"/>
  <c r="E43" i="49"/>
  <c r="F43" i="49"/>
  <c r="G43" i="49"/>
  <c r="H43" i="49"/>
  <c r="I43" i="49"/>
  <c r="B24" i="50"/>
  <c r="C24" i="49"/>
  <c r="D24" i="49"/>
  <c r="E24" i="49"/>
  <c r="F24" i="49"/>
  <c r="G24" i="49"/>
  <c r="H24" i="49"/>
  <c r="I24" i="49"/>
  <c r="I22" i="49"/>
  <c r="B43" i="49"/>
  <c r="C43" i="48"/>
  <c r="D43" i="48"/>
  <c r="E43" i="48"/>
  <c r="F43" i="48"/>
  <c r="G43" i="48"/>
  <c r="H43" i="48"/>
  <c r="I43" i="48"/>
  <c r="B24" i="49"/>
  <c r="C24" i="48"/>
  <c r="D24" i="48"/>
  <c r="E24" i="48"/>
  <c r="F24" i="48"/>
  <c r="G24" i="48"/>
  <c r="H24" i="48"/>
  <c r="I24" i="48"/>
  <c r="I22" i="48"/>
  <c r="B43" i="48"/>
  <c r="C43" i="47"/>
  <c r="D43" i="47"/>
  <c r="E43" i="47"/>
  <c r="F43" i="47"/>
  <c r="G43" i="47"/>
  <c r="H43" i="47"/>
  <c r="I43" i="47"/>
  <c r="B24" i="48"/>
  <c r="C24" i="47"/>
  <c r="D24" i="47"/>
  <c r="E24" i="47"/>
  <c r="F24" i="47"/>
  <c r="G24" i="47"/>
  <c r="H24" i="47"/>
  <c r="I24" i="47"/>
  <c r="I22" i="47"/>
  <c r="B43" i="47"/>
  <c r="C43" i="46"/>
  <c r="D43" i="46"/>
  <c r="E43" i="46"/>
  <c r="F43" i="46"/>
  <c r="G43" i="46"/>
  <c r="H43" i="46"/>
  <c r="I43" i="46"/>
  <c r="B24" i="47"/>
  <c r="C24" i="46"/>
  <c r="D24" i="46"/>
  <c r="E24" i="46"/>
  <c r="F24" i="46"/>
  <c r="G24" i="46"/>
  <c r="H24" i="46"/>
  <c r="I24" i="46"/>
  <c r="I22" i="46"/>
  <c r="B43" i="46"/>
  <c r="C43" i="45"/>
  <c r="D43" i="45"/>
  <c r="E43" i="45"/>
  <c r="F43" i="45"/>
  <c r="G43" i="45"/>
  <c r="H43" i="45"/>
  <c r="I43" i="45"/>
  <c r="B24" i="46"/>
  <c r="C24" i="45"/>
  <c r="D24" i="45"/>
  <c r="E24" i="45"/>
  <c r="F24" i="45"/>
  <c r="G24" i="45"/>
  <c r="H24" i="45"/>
  <c r="I24" i="45"/>
  <c r="I22" i="45"/>
  <c r="B43" i="45"/>
  <c r="C43" i="44"/>
  <c r="D43" i="44"/>
  <c r="E43" i="44"/>
  <c r="F43" i="44"/>
  <c r="G43" i="44"/>
  <c r="H43" i="44"/>
  <c r="I43" i="44"/>
  <c r="B24" i="45"/>
  <c r="C24" i="44"/>
  <c r="D24" i="44"/>
  <c r="E24" i="44"/>
  <c r="F24" i="44"/>
  <c r="G24" i="44"/>
  <c r="H24" i="44"/>
  <c r="I24" i="44"/>
  <c r="I22" i="44"/>
  <c r="B43" i="44"/>
  <c r="C43" i="43"/>
  <c r="D43" i="43"/>
  <c r="E43" i="43"/>
  <c r="F43" i="43"/>
  <c r="G43" i="43"/>
  <c r="H43" i="43"/>
  <c r="I43" i="43"/>
  <c r="B24" i="44"/>
  <c r="C24" i="43"/>
  <c r="D24" i="43"/>
  <c r="E24" i="43"/>
  <c r="F24" i="43"/>
  <c r="G24" i="43"/>
  <c r="H24" i="43"/>
  <c r="I24" i="43"/>
  <c r="I22" i="43"/>
  <c r="B43" i="43"/>
  <c r="C43" i="42"/>
  <c r="D43" i="42"/>
  <c r="E43" i="42"/>
  <c r="F43" i="42"/>
  <c r="G43" i="42"/>
  <c r="H43" i="42"/>
  <c r="I43" i="42"/>
  <c r="B24" i="43"/>
  <c r="C24" i="42"/>
  <c r="D24" i="42"/>
  <c r="E24" i="42"/>
  <c r="F24" i="42"/>
  <c r="G24" i="42"/>
  <c r="H24" i="42"/>
  <c r="I24" i="42"/>
  <c r="I22" i="42"/>
  <c r="B43" i="42"/>
  <c r="C43" i="41"/>
  <c r="D43" i="41"/>
  <c r="E43" i="41"/>
  <c r="F43" i="41"/>
  <c r="G43" i="41"/>
  <c r="H43" i="41"/>
  <c r="I43" i="41"/>
  <c r="B24" i="42"/>
  <c r="C24" i="41"/>
  <c r="D24" i="41"/>
  <c r="E24" i="41"/>
  <c r="F24" i="41"/>
  <c r="G24" i="41"/>
  <c r="H24" i="41"/>
  <c r="I24" i="41"/>
  <c r="I22" i="41"/>
  <c r="B43" i="41"/>
  <c r="C43" i="40"/>
  <c r="D43" i="40"/>
  <c r="E43" i="40"/>
  <c r="F43" i="40"/>
  <c r="G43" i="40"/>
  <c r="H43" i="40"/>
  <c r="I43" i="40"/>
  <c r="B24" i="41"/>
  <c r="I22" i="40"/>
  <c r="C24" i="40"/>
  <c r="D24" i="40"/>
  <c r="E24" i="40"/>
  <c r="F24" i="40"/>
  <c r="G24" i="40"/>
  <c r="H24" i="40"/>
  <c r="I24" i="40"/>
  <c r="B24" i="40"/>
  <c r="C24" i="39"/>
  <c r="D24" i="39"/>
  <c r="E24" i="39"/>
  <c r="F24" i="39"/>
  <c r="G24" i="39"/>
  <c r="H24" i="39"/>
  <c r="I24" i="39"/>
  <c r="I22" i="39"/>
  <c r="B43" i="40"/>
  <c r="C43" i="39"/>
  <c r="D43" i="39"/>
  <c r="E43" i="39"/>
  <c r="F43" i="39"/>
  <c r="G43" i="39"/>
  <c r="H43" i="39"/>
  <c r="I43" i="39"/>
  <c r="B43" i="39"/>
  <c r="C43" i="38"/>
  <c r="D43" i="38"/>
  <c r="E43" i="38"/>
  <c r="F43" i="38"/>
  <c r="G43" i="38"/>
  <c r="H43" i="38"/>
  <c r="I43" i="38"/>
  <c r="B24" i="39"/>
  <c r="C24" i="38"/>
  <c r="D24" i="38"/>
  <c r="E24" i="38"/>
  <c r="F24" i="38"/>
  <c r="G24" i="38"/>
  <c r="H24" i="38"/>
  <c r="I24" i="38"/>
  <c r="I22" i="38"/>
  <c r="C43" i="37" l="1"/>
  <c r="D43" i="37"/>
  <c r="E43" i="37"/>
  <c r="F43" i="37"/>
  <c r="G43" i="37"/>
  <c r="H43" i="37"/>
  <c r="I43" i="37"/>
  <c r="B43" i="38"/>
  <c r="B24" i="38"/>
  <c r="C24" i="37"/>
  <c r="D24" i="37"/>
  <c r="E24" i="37"/>
  <c r="F24" i="37"/>
  <c r="G24" i="37"/>
  <c r="H24" i="37"/>
  <c r="I24" i="37"/>
  <c r="I22" i="37"/>
  <c r="B43" i="37"/>
  <c r="C43" i="36"/>
  <c r="D43" i="36"/>
  <c r="E43" i="36"/>
  <c r="F43" i="36"/>
  <c r="G43" i="36"/>
  <c r="H43" i="36"/>
  <c r="I43" i="36"/>
  <c r="B24" i="37"/>
  <c r="C24" i="36"/>
  <c r="D24" i="36"/>
  <c r="E24" i="36"/>
  <c r="F24" i="36"/>
  <c r="G24" i="36"/>
  <c r="H24" i="36"/>
  <c r="I24" i="36"/>
  <c r="I22" i="36"/>
  <c r="B43" i="36"/>
  <c r="C43" i="35"/>
  <c r="D43" i="35"/>
  <c r="E43" i="35"/>
  <c r="F43" i="35"/>
  <c r="G43" i="35"/>
  <c r="H43" i="35"/>
  <c r="I43" i="35"/>
  <c r="B24" i="36"/>
  <c r="C24" i="35"/>
  <c r="D24" i="35"/>
  <c r="E24" i="35"/>
  <c r="F24" i="35"/>
  <c r="G24" i="35"/>
  <c r="H24" i="35"/>
  <c r="I24" i="35"/>
  <c r="I22" i="35"/>
  <c r="B43" i="35"/>
  <c r="C43" i="34"/>
  <c r="D43" i="34"/>
  <c r="E43" i="34"/>
  <c r="F43" i="34"/>
  <c r="G43" i="34"/>
  <c r="H43" i="34"/>
  <c r="I43" i="34"/>
  <c r="B43" i="34"/>
  <c r="B24" i="35"/>
  <c r="C24" i="34"/>
  <c r="D24" i="34"/>
  <c r="E24" i="34"/>
  <c r="F24" i="34"/>
  <c r="G24" i="34"/>
  <c r="H24" i="34"/>
  <c r="I24" i="34"/>
  <c r="I22" i="34"/>
  <c r="B43" i="32"/>
  <c r="C43" i="33"/>
  <c r="D43" i="33"/>
  <c r="E43" i="33"/>
  <c r="F43" i="33"/>
  <c r="G43" i="33"/>
  <c r="H43" i="33"/>
  <c r="I43" i="33"/>
  <c r="B24" i="34"/>
  <c r="C24" i="33"/>
  <c r="D24" i="33"/>
  <c r="E24" i="33"/>
  <c r="F24" i="33"/>
  <c r="G24" i="33"/>
  <c r="H24" i="33"/>
  <c r="I24" i="33"/>
  <c r="I22" i="33"/>
  <c r="C43" i="32"/>
  <c r="D43" i="32"/>
  <c r="E43" i="32"/>
  <c r="F43" i="32"/>
  <c r="G43" i="32"/>
  <c r="H43" i="32"/>
  <c r="I43" i="32"/>
  <c r="B43" i="33"/>
  <c r="B24" i="33"/>
  <c r="C24" i="32"/>
  <c r="D24" i="32"/>
  <c r="E24" i="32"/>
  <c r="F24" i="32"/>
  <c r="G24" i="32"/>
  <c r="H24" i="32"/>
  <c r="I24" i="32"/>
  <c r="I22" i="32"/>
  <c r="C43" i="31"/>
  <c r="D43" i="31"/>
  <c r="E43" i="31"/>
  <c r="F43" i="31"/>
  <c r="G43" i="31"/>
  <c r="H43" i="31"/>
  <c r="I43" i="31"/>
  <c r="B24" i="32"/>
  <c r="C24" i="31"/>
  <c r="D24" i="31"/>
  <c r="E24" i="31"/>
  <c r="F24" i="31"/>
  <c r="G24" i="31"/>
  <c r="H24" i="31"/>
  <c r="I24" i="31"/>
  <c r="I22" i="31"/>
  <c r="B43" i="31"/>
  <c r="B24" i="31"/>
  <c r="C43" i="30"/>
  <c r="D43" i="30"/>
  <c r="E43" i="30"/>
  <c r="F43" i="30"/>
  <c r="G43" i="30"/>
  <c r="H43" i="30"/>
  <c r="I43" i="30"/>
  <c r="I22" i="30"/>
  <c r="C24" i="30"/>
  <c r="D24" i="30"/>
  <c r="E24" i="30"/>
  <c r="F24" i="30"/>
  <c r="G24" i="30"/>
  <c r="H24" i="30"/>
  <c r="I24" i="30"/>
  <c r="B43" i="30"/>
  <c r="B24" i="30"/>
  <c r="C43" i="29"/>
  <c r="D43" i="29"/>
  <c r="E43" i="29"/>
  <c r="F43" i="29"/>
  <c r="G43" i="29"/>
  <c r="H43" i="29"/>
  <c r="I43" i="29"/>
  <c r="B43" i="29"/>
  <c r="C24" i="29"/>
  <c r="D24" i="29"/>
  <c r="E24" i="29"/>
  <c r="F24" i="29"/>
  <c r="G24" i="29"/>
  <c r="H24" i="29"/>
  <c r="I24" i="29"/>
  <c r="B24" i="29"/>
  <c r="I22" i="29"/>
  <c r="C43" i="28"/>
  <c r="D43" i="28"/>
  <c r="E43" i="28"/>
  <c r="F43" i="28"/>
  <c r="G43" i="28"/>
  <c r="H43" i="28"/>
  <c r="I43" i="28"/>
  <c r="B43" i="28"/>
  <c r="C24" i="28"/>
  <c r="D24" i="28"/>
  <c r="E24" i="28"/>
  <c r="F24" i="28"/>
  <c r="G24" i="28"/>
  <c r="H24" i="28"/>
  <c r="I24" i="28"/>
  <c r="B24" i="28"/>
  <c r="C22" i="28"/>
  <c r="D22" i="28"/>
  <c r="E22" i="28"/>
  <c r="F22" i="28"/>
  <c r="G22" i="28"/>
  <c r="H22" i="28"/>
  <c r="I22" i="28"/>
  <c r="I60" i="54" l="1"/>
  <c r="I64" i="54" s="1"/>
  <c r="I48" i="54" l="1"/>
  <c r="H64" i="54" l="1"/>
  <c r="C82" i="52" l="1"/>
  <c r="D82" i="52"/>
  <c r="E82" i="52"/>
  <c r="F82" i="52"/>
  <c r="G82" i="52"/>
  <c r="H82" i="52"/>
  <c r="B82" i="52"/>
  <c r="C49" i="52"/>
  <c r="C62" i="52" s="1"/>
  <c r="D49" i="52"/>
  <c r="D62" i="52" s="1"/>
  <c r="E49" i="52"/>
  <c r="E62" i="52" s="1"/>
  <c r="F62" i="52"/>
  <c r="G62" i="52"/>
  <c r="H62" i="52"/>
  <c r="B49" i="52"/>
  <c r="B62" i="52" s="1"/>
  <c r="C28" i="52"/>
  <c r="C41" i="52" s="1"/>
  <c r="D28" i="52"/>
  <c r="D41" i="52" s="1"/>
  <c r="E28" i="52"/>
  <c r="E41" i="52" s="1"/>
  <c r="F41" i="52"/>
  <c r="G41" i="52"/>
  <c r="H41" i="52"/>
  <c r="B28" i="52"/>
  <c r="B41" i="52" s="1"/>
  <c r="C8" i="52"/>
  <c r="C21" i="52" s="1"/>
  <c r="D8" i="52"/>
  <c r="D21" i="52" s="1"/>
  <c r="E8" i="52"/>
  <c r="E21" i="52" s="1"/>
  <c r="F21" i="52"/>
  <c r="G21" i="52"/>
  <c r="H21" i="52"/>
  <c r="B8" i="52"/>
  <c r="B21" i="52" s="1"/>
  <c r="C44" i="54"/>
  <c r="C48" i="54" s="1"/>
  <c r="D44" i="54"/>
  <c r="D48" i="54" s="1"/>
  <c r="E44" i="54"/>
  <c r="E48" i="54" s="1"/>
  <c r="F48" i="54"/>
  <c r="G48" i="54"/>
  <c r="H48" i="54"/>
  <c r="B44" i="54"/>
  <c r="B48" i="54" s="1"/>
  <c r="C29" i="54"/>
  <c r="D29" i="54"/>
  <c r="E29" i="54"/>
  <c r="B29" i="54"/>
  <c r="C26" i="54"/>
  <c r="D26" i="54"/>
  <c r="D33" i="54" s="1"/>
  <c r="E26" i="54"/>
  <c r="E33" i="54" s="1"/>
  <c r="H33" i="54"/>
  <c r="B26" i="54"/>
  <c r="C13" i="54"/>
  <c r="D13" i="54"/>
  <c r="E13" i="54"/>
  <c r="H17" i="54"/>
  <c r="C10" i="54"/>
  <c r="D10" i="54"/>
  <c r="E10" i="54"/>
  <c r="G17" i="54"/>
  <c r="B13" i="54"/>
  <c r="B10" i="54"/>
  <c r="C17" i="54"/>
  <c r="E17" i="54" l="1"/>
  <c r="D17" i="54"/>
  <c r="B33" i="54"/>
  <c r="C33" i="54"/>
  <c r="F33" i="54"/>
  <c r="G33" i="54"/>
  <c r="F17" i="54"/>
  <c r="B17" i="54"/>
  <c r="H22" i="51"/>
  <c r="H22" i="50"/>
  <c r="H22" i="49"/>
  <c r="H22" i="47"/>
  <c r="H22" i="48"/>
  <c r="H22" i="46"/>
  <c r="H22" i="45"/>
  <c r="H22" i="44"/>
  <c r="H22" i="43" l="1"/>
  <c r="H22" i="42"/>
  <c r="H22" i="41"/>
  <c r="H22" i="40"/>
  <c r="H22" i="39"/>
  <c r="H22" i="38"/>
  <c r="H22" i="37" l="1"/>
  <c r="H22" i="36"/>
  <c r="H22" i="35"/>
  <c r="H22" i="34"/>
  <c r="H22" i="33"/>
  <c r="H22" i="32"/>
  <c r="H22" i="31"/>
  <c r="H22" i="30"/>
  <c r="H22" i="29"/>
  <c r="G64" i="54" l="1"/>
  <c r="G22" i="51" l="1"/>
  <c r="G22" i="50"/>
  <c r="G22" i="49"/>
  <c r="G22" i="48"/>
  <c r="G22" i="47"/>
  <c r="G22" i="46"/>
  <c r="G22" i="45"/>
  <c r="G22" i="44"/>
  <c r="G22" i="43" l="1"/>
  <c r="G22" i="42"/>
  <c r="G22" i="41"/>
  <c r="B22" i="41"/>
  <c r="C22" i="41"/>
  <c r="D22" i="41"/>
  <c r="E22" i="41"/>
  <c r="G22" i="39"/>
  <c r="G22" i="40"/>
  <c r="G22" i="38"/>
  <c r="G22" i="37"/>
  <c r="G22" i="36"/>
  <c r="G22" i="35"/>
  <c r="G22" i="34"/>
  <c r="G22" i="33"/>
  <c r="G22" i="32"/>
  <c r="G22" i="31"/>
  <c r="G22" i="30"/>
  <c r="G22" i="29" l="1"/>
  <c r="C60" i="54" l="1"/>
  <c r="D60" i="54"/>
  <c r="E60" i="54"/>
  <c r="F64" i="54"/>
  <c r="B60" i="54"/>
  <c r="C57" i="54"/>
  <c r="C64" i="54" s="1"/>
  <c r="D57" i="54"/>
  <c r="E57" i="54"/>
  <c r="E64" i="54" s="1"/>
  <c r="B57" i="54"/>
  <c r="B64" i="54" s="1"/>
  <c r="D64" i="54" l="1"/>
  <c r="C22" i="51"/>
  <c r="D22" i="51"/>
  <c r="E22" i="51"/>
  <c r="F22" i="51"/>
  <c r="B22" i="51"/>
  <c r="C22" i="50"/>
  <c r="D22" i="50"/>
  <c r="E22" i="50"/>
  <c r="F22" i="50"/>
  <c r="B22" i="50"/>
  <c r="C22" i="49"/>
  <c r="D22" i="49"/>
  <c r="E22" i="49"/>
  <c r="F22" i="49"/>
  <c r="B22" i="49"/>
  <c r="C22" i="48"/>
  <c r="D22" i="48"/>
  <c r="E22" i="48"/>
  <c r="F22" i="48"/>
  <c r="B22" i="48"/>
  <c r="C22" i="47"/>
  <c r="D22" i="47"/>
  <c r="E22" i="47"/>
  <c r="F22" i="47"/>
  <c r="B22" i="47"/>
  <c r="C22" i="46"/>
  <c r="D22" i="46"/>
  <c r="E22" i="46"/>
  <c r="F22" i="46"/>
  <c r="B22" i="46"/>
  <c r="C22" i="45"/>
  <c r="D22" i="45"/>
  <c r="E22" i="45"/>
  <c r="F22" i="45"/>
  <c r="B22" i="45"/>
  <c r="C22" i="44"/>
  <c r="D22" i="44"/>
  <c r="E22" i="44"/>
  <c r="F22" i="44"/>
  <c r="B22" i="44"/>
  <c r="C22" i="43"/>
  <c r="D22" i="43"/>
  <c r="E22" i="43"/>
  <c r="F22" i="43"/>
  <c r="B22" i="43"/>
  <c r="C22" i="42"/>
  <c r="D22" i="42"/>
  <c r="E22" i="42"/>
  <c r="F22" i="42"/>
  <c r="B22" i="42"/>
  <c r="F22" i="41"/>
  <c r="C22" i="40"/>
  <c r="D22" i="40"/>
  <c r="E22" i="40"/>
  <c r="F22" i="40"/>
  <c r="B22" i="40"/>
  <c r="C22" i="39"/>
  <c r="D22" i="39"/>
  <c r="E22" i="39"/>
  <c r="F22" i="39"/>
  <c r="B22" i="39"/>
  <c r="C22" i="38"/>
  <c r="D22" i="38"/>
  <c r="E22" i="38"/>
  <c r="F22" i="38"/>
  <c r="B22" i="38"/>
  <c r="C22" i="37"/>
  <c r="D22" i="37"/>
  <c r="E22" i="37"/>
  <c r="F22" i="37"/>
  <c r="B22" i="37"/>
  <c r="C22" i="36"/>
  <c r="D22" i="36"/>
  <c r="E22" i="36"/>
  <c r="F22" i="36"/>
  <c r="B22" i="36"/>
  <c r="C22" i="34"/>
  <c r="D22" i="34"/>
  <c r="E22" i="34"/>
  <c r="F22" i="34"/>
  <c r="B22" i="34"/>
  <c r="C22" i="35"/>
  <c r="D22" i="35"/>
  <c r="E22" i="35"/>
  <c r="F22" i="35"/>
  <c r="B22" i="35"/>
  <c r="C22" i="33" l="1"/>
  <c r="D22" i="33"/>
  <c r="E22" i="33"/>
  <c r="F22" i="33"/>
  <c r="B22" i="33"/>
  <c r="C22" i="32"/>
  <c r="D22" i="32"/>
  <c r="E22" i="32"/>
  <c r="F22" i="32"/>
  <c r="B22" i="32"/>
  <c r="C22" i="31"/>
  <c r="D22" i="31"/>
  <c r="E22" i="31"/>
  <c r="F22" i="31"/>
  <c r="B22" i="31"/>
  <c r="C22" i="29"/>
  <c r="D22" i="29"/>
  <c r="E22" i="29"/>
  <c r="F22" i="29"/>
  <c r="B22" i="29"/>
  <c r="C22" i="30"/>
  <c r="D22" i="30"/>
  <c r="E22" i="30"/>
  <c r="F22" i="30"/>
  <c r="B22" i="30"/>
  <c r="B22" i="28" l="1"/>
</calcChain>
</file>

<file path=xl/sharedStrings.xml><?xml version="1.0" encoding="utf-8"?>
<sst xmlns="http://schemas.openxmlformats.org/spreadsheetml/2006/main" count="1026" uniqueCount="81">
  <si>
    <t>Categoría</t>
  </si>
  <si>
    <t>Clase</t>
  </si>
  <si>
    <t>Ayuda directa</t>
  </si>
  <si>
    <t>Condiciones de vida</t>
  </si>
  <si>
    <t>Obras Sociales</t>
  </si>
  <si>
    <t>Deporte, recreación y cultura</t>
  </si>
  <si>
    <t>Desarrollo e integración</t>
  </si>
  <si>
    <t>Nutrición y alimentación</t>
  </si>
  <si>
    <t>Salud</t>
  </si>
  <si>
    <t>En millones de $</t>
  </si>
  <si>
    <t>Total</t>
  </si>
  <si>
    <t>Ciencia y técnica</t>
  </si>
  <si>
    <t>Servicios Urbanos</t>
  </si>
  <si>
    <t>Indicador</t>
  </si>
  <si>
    <t>En millones de pesos corrientes</t>
  </si>
  <si>
    <t>GAPI</t>
  </si>
  <si>
    <t>GEPI</t>
  </si>
  <si>
    <t>GIPI</t>
  </si>
  <si>
    <t>GPITP</t>
  </si>
  <si>
    <t>GnoEPI</t>
  </si>
  <si>
    <t>Inversión social dirigida a la primera infancia por clases de gasto</t>
  </si>
  <si>
    <t>Inversión social dirigida a la primera infancia por categorías de gasto</t>
  </si>
  <si>
    <t>Provincia de Buenos Aires</t>
  </si>
  <si>
    <t>Provincia de Catamarca</t>
  </si>
  <si>
    <t>Provincia de Chaco</t>
  </si>
  <si>
    <t>Provincia de Chubut</t>
  </si>
  <si>
    <t>Provincia de Córdoba</t>
  </si>
  <si>
    <t>Provincia de Corrientes</t>
  </si>
  <si>
    <t>Provincia de Entre Ríos</t>
  </si>
  <si>
    <t>Provincia de Formosa</t>
  </si>
  <si>
    <t>Provincia de Jujuy</t>
  </si>
  <si>
    <t>Provincia de La Pampa</t>
  </si>
  <si>
    <t>Provincia de La Rioja</t>
  </si>
  <si>
    <t>Provincia de Mendoza</t>
  </si>
  <si>
    <t>Provincia de Misiones</t>
  </si>
  <si>
    <t>Provincia de Neuquén</t>
  </si>
  <si>
    <t>Provincia de Río Negro</t>
  </si>
  <si>
    <t>Provincia de Salta</t>
  </si>
  <si>
    <t>Provincia de San Juan</t>
  </si>
  <si>
    <t>Provincia de San Luis</t>
  </si>
  <si>
    <t>Provincia de Santa Cruz</t>
  </si>
  <si>
    <t>Provincia de Santa Fe</t>
  </si>
  <si>
    <t>Provincia de Santiago del Estero</t>
  </si>
  <si>
    <t>Provincia de Tierra del Fuego</t>
  </si>
  <si>
    <t>Provincia de Tucumán</t>
  </si>
  <si>
    <t>Principales indicadores de la Inversión social dirigida a la primera infancia</t>
  </si>
  <si>
    <t>Ciudad Autónoma de Buenos Aires</t>
  </si>
  <si>
    <t xml:space="preserve">   OO.SS</t>
  </si>
  <si>
    <t xml:space="preserve">   Resto GAPI</t>
  </si>
  <si>
    <t>Cuidado y educación</t>
  </si>
  <si>
    <t>En % del GPTP</t>
  </si>
  <si>
    <t>En % del GPSP</t>
  </si>
  <si>
    <t>Inversión social dirigida a la primera infancia, según categorías de gasto</t>
  </si>
  <si>
    <t>Por nivel de gobierno ejecutor</t>
  </si>
  <si>
    <t>Consolidado Nación-Provincias</t>
  </si>
  <si>
    <t xml:space="preserve">   Asignaciones familiares</t>
  </si>
  <si>
    <t xml:space="preserve">   Resto ayuda directa</t>
  </si>
  <si>
    <t>Educación</t>
  </si>
  <si>
    <t>Servicios urbanos</t>
  </si>
  <si>
    <t>Nación (1)</t>
  </si>
  <si>
    <t>Provincias</t>
  </si>
  <si>
    <t>Transferencias de Nación a las Provincias</t>
  </si>
  <si>
    <t>En % del gasto público consolidado</t>
  </si>
  <si>
    <t>En % del gasto público social</t>
  </si>
  <si>
    <t>En % del PIB</t>
  </si>
  <si>
    <t>Inversión social dirigida a la primera infancia, según clases de gasto</t>
  </si>
  <si>
    <t>Asignaciones familiares</t>
  </si>
  <si>
    <t>Resto de gasto indirecto</t>
  </si>
  <si>
    <t>Resto de gasto ampliado</t>
  </si>
  <si>
    <t>Fuente: Dirección de Análisis de Política Fiscal y de Ingresos, Ministerio de Economía.</t>
  </si>
  <si>
    <t>Cuidado y Educación</t>
  </si>
  <si>
    <t xml:space="preserve">En $ por niño de 0 a 5 años </t>
  </si>
  <si>
    <t>Protección del niño de 0 a 5 años</t>
  </si>
  <si>
    <t>No específico en primera infancia (GnoEPI)</t>
  </si>
  <si>
    <t>Indirecto (GIPI)</t>
  </si>
  <si>
    <t>Ampliado (GAPI)</t>
  </si>
  <si>
    <t>Obras sociales (OO.SS.)</t>
  </si>
  <si>
    <t>Dirigido a toda la población (GPITP)</t>
  </si>
  <si>
    <t>Específico (GEPI)</t>
  </si>
  <si>
    <t>(1): Los resultados presentados en este cuadro se corresponden con la ejecución nacional de la Inversión Social en Primera Infancia. Para obtener la participación del nivel nacional desde el punto de vista del financiamiento de dicho gasto, es necesario sumar a estos resultados los presentados en la tabla de Transferencias que se encuentra más abajo.</t>
  </si>
  <si>
    <t>Principales indicadores de la Inversión Social dirigida a la Primera Infancia (2016-2023)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</si>
</sst>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 #,##0.00_ ;_ * \-#,##0.00_ ;_ * &quot;-&quot;??_ ;_ @_ "/>
    <numFmt numFmtId="165" formatCode="_(* #,##0.0_);_(* \(#,##0.0\);_(* &quot;-&quot;??_);_(@_)"/>
    <numFmt numFmtId="166" formatCode="_ * #,##0.0_ ;_ * \-#,##0.0_ ;_ * &quot;-&quot;??_ ;_ @_ "/>
    <numFmt numFmtId="167" formatCode="0.0"/>
    <numFmt numFmtId="168" formatCode="_ * #,##0_ ;_ * \-#,##0_ ;_ * &quot;-&quot;??_ ;_ @_ "/>
    <numFmt numFmtId="169" formatCode="_(* #,##0_);_(* \(#,##0\);_(* &quot;-&quot;??_);_(@_)"/>
    <numFmt numFmtId="170" formatCode="_(* #,##0.00_);_(* \(#,##0.00\);_(* &quot;-&quot;??_);_(@_)"/>
    <numFmt numFmtId="171" formatCode="#,##0.0"/>
  </numFmts>
  <fonts count="20" x14ac:knownFonts="1">
    <font>
      <sz val="10"/>
      <name val="Arial"/>
    </font>
    <font>
      <sz val="11"/>
      <color theme="1"/>
      <name val="Calibri"/>
      <family val="2"/>
      <scheme val="minor"/>
    </font>
    <font>
      <sz val="10"/>
      <name val="Arial"/>
      <family val="2"/>
    </font>
    <font>
      <sz val="10"/>
      <name val="Arial"/>
      <family val="2"/>
    </font>
    <font>
      <sz val="10"/>
      <name val="Arial"/>
      <family val="2"/>
    </font>
    <font>
      <b/>
      <sz val="10"/>
      <name val="Montserrat"/>
    </font>
    <font>
      <sz val="11"/>
      <color theme="1"/>
      <name val="Montserrat"/>
    </font>
    <font>
      <sz val="10"/>
      <name val="Montserrat"/>
    </font>
    <font>
      <b/>
      <sz val="10"/>
      <color theme="0"/>
      <name val="Montserrat"/>
    </font>
    <font>
      <sz val="9"/>
      <color theme="1"/>
      <name val="Montserrat"/>
    </font>
    <font>
      <b/>
      <sz val="12"/>
      <name val="Montserrat"/>
    </font>
    <font>
      <sz val="9"/>
      <name val="Montserrat"/>
    </font>
    <font>
      <i/>
      <sz val="10"/>
      <name val="Montserrat"/>
    </font>
    <font>
      <b/>
      <sz val="12"/>
      <color theme="4"/>
      <name val="Montserrat"/>
    </font>
    <font>
      <sz val="10"/>
      <color theme="4"/>
      <name val="Montserrat"/>
    </font>
    <font>
      <b/>
      <sz val="10"/>
      <color theme="4"/>
      <name val="Montserrat"/>
    </font>
    <font>
      <sz val="9"/>
      <color theme="4"/>
      <name val="Montserrat"/>
    </font>
    <font>
      <sz val="12"/>
      <color theme="4"/>
      <name val="Montserrat"/>
    </font>
    <font>
      <sz val="11"/>
      <color theme="4"/>
      <name val="Montserrat"/>
    </font>
    <font>
      <sz val="11"/>
      <color theme="0"/>
      <name val="Montserrat"/>
    </font>
  </fonts>
  <fills count="8">
    <fill>
      <patternFill patternType="none"/>
    </fill>
    <fill>
      <patternFill patternType="gray125"/>
    </fill>
    <fill>
      <patternFill patternType="solid">
        <fgColor indexed="65"/>
      </patternFill>
    </fill>
    <fill>
      <patternFill patternType="solid">
        <fgColor indexed="65"/>
        <bgColor theme="0"/>
      </patternFill>
    </fill>
    <fill>
      <patternFill patternType="solid">
        <fgColor theme="0"/>
        <bgColor indexed="64"/>
      </patternFill>
    </fill>
    <fill>
      <patternFill patternType="solid">
        <fgColor theme="0"/>
        <bgColor theme="0"/>
      </patternFill>
    </fill>
    <fill>
      <patternFill patternType="solid">
        <fgColor theme="4"/>
        <bgColor indexed="64"/>
      </patternFill>
    </fill>
    <fill>
      <patternFill patternType="solid">
        <fgColor theme="4"/>
        <bgColor theme="0"/>
      </patternFill>
    </fill>
  </fills>
  <borders count="2">
    <border>
      <left/>
      <right/>
      <top/>
      <bottom/>
      <diagonal/>
    </border>
    <border>
      <left/>
      <right/>
      <top style="thin">
        <color theme="0"/>
      </top>
      <bottom/>
      <diagonal/>
    </border>
  </borders>
  <cellStyleXfs count="8">
    <xf numFmtId="0" fontId="0" fillId="0" borderId="0"/>
    <xf numFmtId="164" fontId="2"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1" fillId="0" borderId="0"/>
    <xf numFmtId="9" fontId="1" fillId="0" borderId="0" applyFont="0" applyFill="0" applyBorder="0" applyAlignment="0" applyProtection="0"/>
    <xf numFmtId="9" fontId="4" fillId="0" borderId="0" applyFont="0" applyFill="0" applyBorder="0" applyAlignment="0" applyProtection="0"/>
  </cellStyleXfs>
  <cellXfs count="84">
    <xf numFmtId="0" fontId="0" fillId="0" borderId="0" xfId="0"/>
    <xf numFmtId="0" fontId="5" fillId="4" borderId="0" xfId="0" applyFont="1" applyFill="1"/>
    <xf numFmtId="0" fontId="6" fillId="4" borderId="0" xfId="5" applyFont="1" applyFill="1"/>
    <xf numFmtId="0" fontId="7" fillId="4" borderId="0" xfId="0" applyFont="1" applyFill="1"/>
    <xf numFmtId="164" fontId="6" fillId="4" borderId="0" xfId="1" applyFont="1" applyFill="1"/>
    <xf numFmtId="0" fontId="7" fillId="4" borderId="1" xfId="0" applyFont="1" applyFill="1" applyBorder="1"/>
    <xf numFmtId="168" fontId="7" fillId="4" borderId="0" xfId="1" applyNumberFormat="1" applyFont="1" applyFill="1" applyBorder="1"/>
    <xf numFmtId="168" fontId="7" fillId="4" borderId="0" xfId="1" applyNumberFormat="1" applyFont="1" applyFill="1" applyBorder="1" applyAlignment="1">
      <alignment horizontal="center"/>
    </xf>
    <xf numFmtId="164" fontId="7" fillId="4" borderId="0" xfId="1" applyFont="1" applyFill="1" applyBorder="1" applyAlignment="1">
      <alignment horizontal="center"/>
    </xf>
    <xf numFmtId="164" fontId="6" fillId="4" borderId="0" xfId="5" applyNumberFormat="1" applyFont="1" applyFill="1"/>
    <xf numFmtId="166" fontId="6" fillId="4" borderId="0" xfId="5" applyNumberFormat="1" applyFont="1" applyFill="1"/>
    <xf numFmtId="164" fontId="7" fillId="4" borderId="0" xfId="1" applyFont="1" applyFill="1" applyBorder="1"/>
    <xf numFmtId="168" fontId="9" fillId="4" borderId="0" xfId="1" applyNumberFormat="1" applyFont="1" applyFill="1"/>
    <xf numFmtId="169" fontId="7" fillId="4" borderId="0" xfId="1" applyNumberFormat="1" applyFont="1" applyFill="1" applyBorder="1"/>
    <xf numFmtId="0" fontId="10" fillId="0" borderId="0" xfId="0" applyFont="1"/>
    <xf numFmtId="0" fontId="7" fillId="0" borderId="0" xfId="0" applyFont="1"/>
    <xf numFmtId="0" fontId="5" fillId="0" borderId="0" xfId="0" applyFont="1"/>
    <xf numFmtId="3" fontId="7" fillId="0" borderId="0" xfId="1" applyNumberFormat="1" applyFont="1" applyFill="1" applyBorder="1"/>
    <xf numFmtId="9" fontId="7" fillId="0" borderId="0" xfId="7" applyFont="1" applyFill="1" applyBorder="1"/>
    <xf numFmtId="0" fontId="11" fillId="0" borderId="0" xfId="0" applyFont="1"/>
    <xf numFmtId="0" fontId="12" fillId="0" borderId="0" xfId="0" applyFont="1"/>
    <xf numFmtId="168" fontId="12" fillId="2" borderId="0" xfId="2" applyNumberFormat="1" applyFont="1" applyFill="1" applyBorder="1" applyAlignment="1">
      <alignment vertical="center"/>
    </xf>
    <xf numFmtId="3" fontId="12" fillId="0" borderId="0" xfId="1" applyNumberFormat="1" applyFont="1" applyFill="1" applyBorder="1"/>
    <xf numFmtId="168" fontId="7" fillId="2" borderId="0" xfId="2" applyNumberFormat="1" applyFont="1" applyFill="1" applyBorder="1" applyAlignment="1">
      <alignment vertical="center"/>
    </xf>
    <xf numFmtId="167" fontId="7" fillId="0" borderId="0" xfId="1" applyNumberFormat="1" applyFont="1" applyBorder="1"/>
    <xf numFmtId="165" fontId="7" fillId="0" borderId="0" xfId="0" applyNumberFormat="1" applyFont="1"/>
    <xf numFmtId="0" fontId="7" fillId="3" borderId="0" xfId="0" applyFont="1" applyFill="1" applyAlignment="1">
      <alignment horizontal="left" vertical="center" wrapText="1"/>
    </xf>
    <xf numFmtId="168" fontId="7" fillId="3" borderId="0" xfId="1" applyNumberFormat="1" applyFont="1" applyFill="1" applyBorder="1" applyAlignment="1">
      <alignment vertical="center"/>
    </xf>
    <xf numFmtId="166" fontId="7" fillId="0" borderId="0" xfId="0" applyNumberFormat="1" applyFont="1"/>
    <xf numFmtId="0" fontId="11" fillId="4" borderId="0" xfId="0" applyFont="1" applyFill="1"/>
    <xf numFmtId="0" fontId="7" fillId="4" borderId="0" xfId="0" applyFont="1" applyFill="1" applyAlignment="1">
      <alignment horizontal="left" vertical="center" wrapText="1"/>
    </xf>
    <xf numFmtId="169" fontId="7" fillId="4" borderId="0" xfId="1" applyNumberFormat="1" applyFont="1" applyFill="1" applyBorder="1" applyAlignment="1">
      <alignment vertical="center"/>
    </xf>
    <xf numFmtId="169" fontId="12" fillId="4" borderId="0" xfId="1" applyNumberFormat="1" applyFont="1" applyFill="1" applyBorder="1" applyAlignment="1">
      <alignment vertical="center"/>
    </xf>
    <xf numFmtId="0" fontId="8" fillId="4" borderId="0" xfId="0" applyFont="1" applyFill="1" applyAlignment="1">
      <alignment horizontal="left"/>
    </xf>
    <xf numFmtId="166" fontId="8" fillId="4" borderId="0" xfId="1" applyNumberFormat="1" applyFont="1" applyFill="1" applyBorder="1" applyAlignment="1">
      <alignment vertical="center"/>
    </xf>
    <xf numFmtId="168" fontId="7" fillId="4" borderId="0" xfId="0" applyNumberFormat="1" applyFont="1" applyFill="1"/>
    <xf numFmtId="0" fontId="8" fillId="5" borderId="0" xfId="0" applyFont="1" applyFill="1" applyAlignment="1">
      <alignment horizontal="left"/>
    </xf>
    <xf numFmtId="168" fontId="8" fillId="5" borderId="0" xfId="1" applyNumberFormat="1" applyFont="1" applyFill="1" applyBorder="1" applyAlignment="1">
      <alignment vertical="center"/>
    </xf>
    <xf numFmtId="170" fontId="7" fillId="4" borderId="0" xfId="1" applyNumberFormat="1" applyFont="1" applyFill="1" applyBorder="1" applyAlignment="1">
      <alignment vertical="center"/>
    </xf>
    <xf numFmtId="0" fontId="7" fillId="4" borderId="0" xfId="0" applyFont="1" applyFill="1" applyAlignment="1">
      <alignment horizontal="left" vertical="center"/>
    </xf>
    <xf numFmtId="0" fontId="12" fillId="4" borderId="0" xfId="0" applyFont="1" applyFill="1" applyAlignment="1">
      <alignment horizontal="left" vertical="center" indent="4"/>
    </xf>
    <xf numFmtId="166" fontId="8" fillId="5" borderId="0" xfId="1" applyNumberFormat="1" applyFont="1" applyFill="1" applyBorder="1" applyAlignment="1">
      <alignment vertical="center"/>
    </xf>
    <xf numFmtId="0" fontId="7" fillId="0" borderId="0" xfId="0" applyFont="1" applyFill="1"/>
    <xf numFmtId="169" fontId="7" fillId="0" borderId="0" xfId="1" applyNumberFormat="1" applyFont="1" applyFill="1" applyBorder="1" applyAlignment="1">
      <alignment vertical="center"/>
    </xf>
    <xf numFmtId="0" fontId="8" fillId="6" borderId="0" xfId="0" applyFont="1" applyFill="1" applyAlignment="1">
      <alignment vertical="center"/>
    </xf>
    <xf numFmtId="0" fontId="8" fillId="6" borderId="0" xfId="0" applyFont="1" applyFill="1" applyAlignment="1">
      <alignment horizontal="center" vertical="center"/>
    </xf>
    <xf numFmtId="0" fontId="8" fillId="7" borderId="0" xfId="0" applyFont="1" applyFill="1" applyAlignment="1">
      <alignment horizontal="left"/>
    </xf>
    <xf numFmtId="168" fontId="8" fillId="7" borderId="0" xfId="1" applyNumberFormat="1" applyFont="1" applyFill="1" applyBorder="1" applyAlignment="1">
      <alignment vertical="center"/>
    </xf>
    <xf numFmtId="171" fontId="7" fillId="4" borderId="0" xfId="1" applyNumberFormat="1" applyFont="1" applyFill="1" applyBorder="1" applyAlignment="1">
      <alignment vertical="center"/>
    </xf>
    <xf numFmtId="0" fontId="8" fillId="4" borderId="0" xfId="0" applyFont="1" applyFill="1" applyAlignment="1">
      <alignment horizontal="center" vertical="center"/>
    </xf>
    <xf numFmtId="0" fontId="8" fillId="4" borderId="0" xfId="0" applyFont="1" applyFill="1" applyAlignment="1">
      <alignment vertical="center"/>
    </xf>
    <xf numFmtId="3" fontId="7" fillId="4" borderId="0" xfId="1" applyNumberFormat="1" applyFont="1" applyFill="1" applyBorder="1"/>
    <xf numFmtId="0" fontId="8" fillId="6" borderId="0" xfId="1" applyNumberFormat="1" applyFont="1" applyFill="1" applyBorder="1" applyAlignment="1">
      <alignment vertical="center"/>
    </xf>
    <xf numFmtId="168" fontId="8" fillId="6" borderId="0" xfId="1" applyNumberFormat="1" applyFont="1" applyFill="1" applyBorder="1" applyAlignment="1">
      <alignment vertical="center"/>
    </xf>
    <xf numFmtId="3" fontId="8" fillId="7" borderId="0" xfId="0" applyNumberFormat="1" applyFont="1" applyFill="1" applyAlignment="1">
      <alignment vertical="center" wrapText="1"/>
    </xf>
    <xf numFmtId="0" fontId="11" fillId="0" borderId="0" xfId="0" applyFont="1" applyFill="1"/>
    <xf numFmtId="9" fontId="7" fillId="0" borderId="0" xfId="7" applyFont="1"/>
    <xf numFmtId="168" fontId="7" fillId="0" borderId="0" xfId="1" applyNumberFormat="1" applyFont="1" applyFill="1" applyBorder="1"/>
    <xf numFmtId="168" fontId="12" fillId="0" borderId="0" xfId="1" applyNumberFormat="1" applyFont="1" applyFill="1" applyBorder="1"/>
    <xf numFmtId="0" fontId="7" fillId="0" borderId="0" xfId="1" applyNumberFormat="1" applyFont="1" applyFill="1" applyBorder="1"/>
    <xf numFmtId="0" fontId="7" fillId="0" borderId="0" xfId="1" applyNumberFormat="1" applyFont="1" applyFill="1" applyBorder="1" applyAlignment="1">
      <alignment horizontal="left"/>
    </xf>
    <xf numFmtId="168" fontId="8" fillId="6" borderId="0" xfId="1" applyNumberFormat="1" applyFont="1" applyFill="1" applyBorder="1" applyAlignment="1">
      <alignment horizontal="center" vertical="center"/>
    </xf>
    <xf numFmtId="0" fontId="13" fillId="0" borderId="0" xfId="0" applyFont="1"/>
    <xf numFmtId="0" fontId="14" fillId="0" borderId="0" xfId="0" applyFont="1"/>
    <xf numFmtId="0" fontId="15" fillId="0" borderId="0" xfId="0" applyFont="1"/>
    <xf numFmtId="0" fontId="12" fillId="4" borderId="0" xfId="0" applyFont="1" applyFill="1"/>
    <xf numFmtId="0" fontId="15" fillId="4" borderId="0" xfId="0" applyFont="1" applyFill="1"/>
    <xf numFmtId="0" fontId="14" fillId="4" borderId="0" xfId="0" applyFont="1" applyFill="1"/>
    <xf numFmtId="0" fontId="16" fillId="4" borderId="0" xfId="0" applyFont="1" applyFill="1"/>
    <xf numFmtId="0" fontId="13" fillId="4" borderId="0" xfId="0" applyFont="1" applyFill="1"/>
    <xf numFmtId="0" fontId="17" fillId="4" borderId="0" xfId="0" applyFont="1" applyFill="1"/>
    <xf numFmtId="0" fontId="18" fillId="4" borderId="0" xfId="5" applyFont="1" applyFill="1"/>
    <xf numFmtId="0" fontId="19" fillId="4" borderId="0" xfId="5" applyFont="1" applyFill="1"/>
    <xf numFmtId="168" fontId="7" fillId="4" borderId="0" xfId="2" applyNumberFormat="1" applyFont="1" applyFill="1" applyBorder="1" applyAlignment="1">
      <alignment vertical="center"/>
    </xf>
    <xf numFmtId="0" fontId="7" fillId="5" borderId="0" xfId="0" applyFont="1" applyFill="1" applyAlignment="1">
      <alignment horizontal="left" vertical="center" wrapText="1"/>
    </xf>
    <xf numFmtId="168" fontId="7" fillId="5" borderId="0" xfId="1" applyNumberFormat="1" applyFont="1" applyFill="1" applyBorder="1" applyAlignment="1">
      <alignment vertical="center"/>
    </xf>
    <xf numFmtId="168" fontId="7" fillId="4" borderId="0" xfId="1" applyNumberFormat="1" applyFont="1" applyFill="1" applyBorder="1" applyAlignment="1">
      <alignment vertical="center"/>
    </xf>
    <xf numFmtId="9" fontId="7" fillId="4" borderId="0" xfId="7" applyFont="1" applyFill="1" applyBorder="1"/>
    <xf numFmtId="168" fontId="12" fillId="4" borderId="0" xfId="2" applyNumberFormat="1" applyFont="1" applyFill="1" applyBorder="1" applyAlignment="1">
      <alignment vertical="center"/>
    </xf>
    <xf numFmtId="3" fontId="12" fillId="4" borderId="0" xfId="1" applyNumberFormat="1" applyFont="1" applyFill="1" applyBorder="1"/>
    <xf numFmtId="0" fontId="8" fillId="6" borderId="0" xfId="0" applyFont="1" applyFill="1" applyAlignment="1">
      <alignment horizontal="left" vertical="center"/>
    </xf>
    <xf numFmtId="3" fontId="8" fillId="6" borderId="0" xfId="0" applyNumberFormat="1" applyFont="1" applyFill="1" applyAlignment="1">
      <alignment horizontal="right" vertical="center"/>
    </xf>
    <xf numFmtId="168" fontId="7" fillId="0" borderId="0" xfId="1" applyNumberFormat="1" applyFont="1"/>
    <xf numFmtId="10" fontId="6" fillId="4" borderId="0" xfId="7" applyNumberFormat="1" applyFont="1" applyFill="1"/>
  </cellXfs>
  <cellStyles count="8">
    <cellStyle name="Millares" xfId="1" builtinId="3"/>
    <cellStyle name="Millares 2" xfId="2"/>
    <cellStyle name="Normal" xfId="0" builtinId="0"/>
    <cellStyle name="Normal 2" xfId="3"/>
    <cellStyle name="Normal 3" xfId="5"/>
    <cellStyle name="Porcentaje" xfId="7" builtinId="5"/>
    <cellStyle name="Porcentaje 2" xfId="4"/>
    <cellStyle name="Porcentaje 3" xfId="6"/>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e Office">
  <a:themeElements>
    <a:clrScheme name="Subse Macro 2024">
      <a:dk1>
        <a:srgbClr val="000000"/>
      </a:dk1>
      <a:lt1>
        <a:srgbClr val="FFFFFF"/>
      </a:lt1>
      <a:dk2>
        <a:srgbClr val="BFBFBF"/>
      </a:dk2>
      <a:lt2>
        <a:srgbClr val="7F7F7F"/>
      </a:lt2>
      <a:accent1>
        <a:srgbClr val="242C4F"/>
      </a:accent1>
      <a:accent2>
        <a:srgbClr val="5B9BD5"/>
      </a:accent2>
      <a:accent3>
        <a:srgbClr val="9BBB59"/>
      </a:accent3>
      <a:accent4>
        <a:srgbClr val="ED7D31"/>
      </a:accent4>
      <a:accent5>
        <a:srgbClr val="9179AF"/>
      </a:accent5>
      <a:accent6>
        <a:srgbClr val="FFC000"/>
      </a:accent6>
      <a:hlink>
        <a:srgbClr val="242C4F"/>
      </a:hlink>
      <a:folHlink>
        <a:srgbClr val="242C4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14999847407452621"/>
  </sheetPr>
  <dimension ref="A1:V49"/>
  <sheetViews>
    <sheetView zoomScale="80" zoomScaleNormal="80" workbookViewId="0">
      <selection activeCell="A26" sqref="A26"/>
    </sheetView>
  </sheetViews>
  <sheetFormatPr baseColWidth="10" defaultColWidth="11.42578125" defaultRowHeight="18" x14ac:dyDescent="0.35"/>
  <cols>
    <col min="1" max="1" width="51.7109375" style="2" customWidth="1"/>
    <col min="2" max="2" width="9.140625" style="2" bestFit="1" customWidth="1"/>
    <col min="3" max="5" width="9.42578125" style="2" bestFit="1" customWidth="1"/>
    <col min="6" max="6" width="9.28515625" style="2" bestFit="1" customWidth="1"/>
    <col min="7" max="7" width="9.5703125" style="2" bestFit="1" customWidth="1"/>
    <col min="8" max="8" width="11" style="2" bestFit="1" customWidth="1"/>
    <col min="9" max="9" width="10.85546875" style="2" bestFit="1" customWidth="1"/>
    <col min="10" max="10" width="7.140625" style="2" customWidth="1"/>
    <col min="11" max="11" width="24.85546875" style="2" customWidth="1"/>
    <col min="12" max="12" width="11" style="2" bestFit="1" customWidth="1"/>
    <col min="13" max="13" width="15.42578125" style="2" customWidth="1"/>
    <col min="14" max="14" width="7.140625" style="2" customWidth="1"/>
    <col min="15" max="15" width="23.7109375" style="2" bestFit="1" customWidth="1"/>
    <col min="16" max="16" width="5.5703125" style="2" customWidth="1"/>
    <col min="17" max="17" width="20.140625" style="2" bestFit="1" customWidth="1"/>
    <col min="18" max="18" width="7.140625" style="2" customWidth="1"/>
    <col min="19" max="20" width="8.140625" style="2" customWidth="1"/>
    <col min="21" max="21" width="12.5703125" style="2" bestFit="1" customWidth="1"/>
    <col min="22" max="16384" width="11.42578125" style="2"/>
  </cols>
  <sheetData>
    <row r="1" spans="1:22" ht="18.75" x14ac:dyDescent="0.35">
      <c r="A1" s="69" t="s">
        <v>80</v>
      </c>
      <c r="B1" s="71"/>
      <c r="C1" s="71"/>
      <c r="D1" s="71"/>
      <c r="E1" s="71"/>
      <c r="F1" s="71"/>
    </row>
    <row r="2" spans="1:22" x14ac:dyDescent="0.35">
      <c r="A2" s="66" t="s">
        <v>53</v>
      </c>
      <c r="B2" s="71"/>
      <c r="C2" s="71"/>
      <c r="D2" s="71"/>
      <c r="E2" s="71"/>
      <c r="F2" s="71"/>
    </row>
    <row r="3" spans="1:22" x14ac:dyDescent="0.35">
      <c r="A3" s="67"/>
      <c r="B3" s="71"/>
      <c r="C3" s="71"/>
      <c r="D3" s="71"/>
      <c r="E3" s="71"/>
      <c r="F3" s="71"/>
    </row>
    <row r="4" spans="1:22" x14ac:dyDescent="0.35">
      <c r="A4" s="1" t="s">
        <v>54</v>
      </c>
    </row>
    <row r="5" spans="1:22" x14ac:dyDescent="0.35">
      <c r="B5" s="4"/>
      <c r="C5" s="4"/>
      <c r="D5" s="4"/>
      <c r="E5" s="4"/>
    </row>
    <row r="6" spans="1:22" ht="15" customHeight="1" x14ac:dyDescent="0.35">
      <c r="A6" s="50" t="s">
        <v>13</v>
      </c>
      <c r="B6" s="49">
        <v>2016</v>
      </c>
      <c r="C6" s="49">
        <v>2017</v>
      </c>
      <c r="D6" s="49">
        <v>2018</v>
      </c>
      <c r="E6" s="49">
        <v>2019</v>
      </c>
      <c r="F6" s="49">
        <v>2020</v>
      </c>
      <c r="G6" s="49">
        <v>2021</v>
      </c>
      <c r="H6" s="83"/>
      <c r="I6" s="83"/>
      <c r="S6" s="2">
        <v>2016</v>
      </c>
      <c r="V6" s="2">
        <v>2017</v>
      </c>
    </row>
    <row r="7" spans="1:22" x14ac:dyDescent="0.35">
      <c r="A7" s="44" t="s">
        <v>13</v>
      </c>
      <c r="B7" s="45">
        <v>2016</v>
      </c>
      <c r="C7" s="45">
        <v>2017</v>
      </c>
      <c r="D7" s="45">
        <v>2018</v>
      </c>
      <c r="E7" s="45">
        <v>2019</v>
      </c>
      <c r="F7" s="45">
        <v>2020</v>
      </c>
      <c r="G7" s="45">
        <v>2021</v>
      </c>
      <c r="H7" s="45">
        <v>2022</v>
      </c>
      <c r="I7" s="45">
        <v>2023</v>
      </c>
    </row>
    <row r="8" spans="1:22" x14ac:dyDescent="0.35">
      <c r="A8" s="5" t="s">
        <v>9</v>
      </c>
      <c r="B8" s="6">
        <v>152639.03504271311</v>
      </c>
      <c r="C8" s="6">
        <v>194670.27108600579</v>
      </c>
      <c r="D8" s="6">
        <v>251592.26726449869</v>
      </c>
      <c r="E8" s="6">
        <v>362723.57595952065</v>
      </c>
      <c r="F8" s="6">
        <v>536960.79957715329</v>
      </c>
      <c r="G8" s="6">
        <v>824392.61043209641</v>
      </c>
      <c r="H8" s="6">
        <v>1570997.5565405895</v>
      </c>
      <c r="I8" s="6">
        <v>3138213.5401144121</v>
      </c>
    </row>
    <row r="9" spans="1:22" x14ac:dyDescent="0.35">
      <c r="A9" s="3" t="s">
        <v>71</v>
      </c>
      <c r="B9" s="7">
        <v>33830.967997065723</v>
      </c>
      <c r="C9" s="7">
        <v>43230.961001140742</v>
      </c>
      <c r="D9" s="7">
        <v>56012.555405266117</v>
      </c>
      <c r="E9" s="7">
        <v>81001.100480285124</v>
      </c>
      <c r="F9" s="7">
        <v>120332.09591619822</v>
      </c>
      <c r="G9" s="7">
        <v>185424.44008516835</v>
      </c>
      <c r="H9" s="7">
        <v>354694.32380742929</v>
      </c>
      <c r="I9" s="7">
        <v>711422.3670921789</v>
      </c>
    </row>
    <row r="10" spans="1:22" x14ac:dyDescent="0.35">
      <c r="A10" s="3" t="s">
        <v>62</v>
      </c>
      <c r="B10" s="8">
        <v>4.0203624021722613</v>
      </c>
      <c r="C10" s="8">
        <v>4.057900455001584</v>
      </c>
      <c r="D10" s="8">
        <v>4.024615408812342</v>
      </c>
      <c r="E10" s="8">
        <v>3.9997363274857536</v>
      </c>
      <c r="F10" s="8">
        <v>4.2730274572327858</v>
      </c>
      <c r="G10" s="8">
        <v>4.2852697435545588</v>
      </c>
      <c r="H10" s="8">
        <v>4.6290048461971507</v>
      </c>
      <c r="I10" s="8">
        <v>4.0458994121661531</v>
      </c>
      <c r="J10" s="9"/>
      <c r="K10" s="9"/>
    </row>
    <row r="11" spans="1:22" x14ac:dyDescent="0.35">
      <c r="A11" s="3" t="s">
        <v>63</v>
      </c>
      <c r="B11" s="8">
        <v>6.7271571763598379</v>
      </c>
      <c r="C11" s="8">
        <v>6.4144782392613982</v>
      </c>
      <c r="D11" s="8">
        <v>6.5716902075856707</v>
      </c>
      <c r="E11" s="8">
        <v>6.5489159072342149</v>
      </c>
      <c r="F11" s="8">
        <v>6.4436105880519445</v>
      </c>
      <c r="G11" s="8">
        <v>6.6225394146514365</v>
      </c>
      <c r="H11" s="8">
        <v>7.3117706146499328</v>
      </c>
      <c r="I11" s="8">
        <v>6.3148975474144313</v>
      </c>
      <c r="J11" s="9"/>
      <c r="K11" s="9"/>
    </row>
    <row r="12" spans="1:22" x14ac:dyDescent="0.35">
      <c r="A12" s="3" t="s">
        <v>64</v>
      </c>
      <c r="B12" s="8">
        <v>1.8550811271210346</v>
      </c>
      <c r="C12" s="8">
        <v>1.8261360080678426</v>
      </c>
      <c r="D12" s="8">
        <v>1.7063105981578623</v>
      </c>
      <c r="E12" s="8">
        <v>1.6825127706303913</v>
      </c>
      <c r="F12" s="8">
        <v>1.9734085530665642</v>
      </c>
      <c r="G12" s="8">
        <v>1.7836628245739914</v>
      </c>
      <c r="H12" s="8">
        <v>1.9007185441085743</v>
      </c>
      <c r="I12" s="8">
        <v>1.6395671973834878</v>
      </c>
      <c r="J12" s="9"/>
      <c r="K12" s="9"/>
    </row>
    <row r="14" spans="1:22" s="3" customFormat="1" ht="15" x14ac:dyDescent="0.3">
      <c r="A14" s="65" t="s">
        <v>69</v>
      </c>
    </row>
    <row r="15" spans="1:22" s="3" customFormat="1" ht="15" x14ac:dyDescent="0.3"/>
    <row r="16" spans="1:22" x14ac:dyDescent="0.35">
      <c r="A16" s="1" t="s">
        <v>59</v>
      </c>
      <c r="B16" s="10"/>
    </row>
    <row r="18" spans="1:9" x14ac:dyDescent="0.35">
      <c r="A18" s="44" t="s">
        <v>13</v>
      </c>
      <c r="B18" s="45">
        <v>2016</v>
      </c>
      <c r="C18" s="45">
        <v>2017</v>
      </c>
      <c r="D18" s="45">
        <v>2018</v>
      </c>
      <c r="E18" s="45">
        <v>2019</v>
      </c>
      <c r="F18" s="45">
        <v>2020</v>
      </c>
      <c r="G18" s="45">
        <v>2021</v>
      </c>
      <c r="H18" s="45">
        <v>2022</v>
      </c>
      <c r="I18" s="45">
        <v>2023</v>
      </c>
    </row>
    <row r="19" spans="1:9" x14ac:dyDescent="0.35">
      <c r="A19" s="5" t="s">
        <v>9</v>
      </c>
      <c r="B19" s="6">
        <v>57398.096821487845</v>
      </c>
      <c r="C19" s="6">
        <v>70412.520930907674</v>
      </c>
      <c r="D19" s="6">
        <v>90654.63081531995</v>
      </c>
      <c r="E19" s="6">
        <v>124462.79170749809</v>
      </c>
      <c r="F19" s="6">
        <v>223550.86039952</v>
      </c>
      <c r="G19" s="6">
        <v>357677.53828297043</v>
      </c>
      <c r="H19" s="6">
        <v>561631.76030858513</v>
      </c>
      <c r="I19" s="6">
        <v>1227261.2834489453</v>
      </c>
    </row>
    <row r="20" spans="1:9" x14ac:dyDescent="0.35">
      <c r="A20" s="3" t="s">
        <v>71</v>
      </c>
      <c r="B20" s="6">
        <v>12721.733835102212</v>
      </c>
      <c r="C20" s="6">
        <v>15636.701635922769</v>
      </c>
      <c r="D20" s="6">
        <v>20182.645462425007</v>
      </c>
      <c r="E20" s="6">
        <v>27794.231655570533</v>
      </c>
      <c r="F20" s="6">
        <v>50097.406732348434</v>
      </c>
      <c r="G20" s="6">
        <v>80449.723139074631</v>
      </c>
      <c r="H20" s="6">
        <v>126803.25098028431</v>
      </c>
      <c r="I20" s="6">
        <v>278215.97101387911</v>
      </c>
    </row>
    <row r="21" spans="1:9" x14ac:dyDescent="0.35">
      <c r="A21" s="3" t="s">
        <v>62</v>
      </c>
      <c r="B21" s="11">
        <v>1.5118095469666644</v>
      </c>
      <c r="C21" s="11">
        <v>1.4677485120319369</v>
      </c>
      <c r="D21" s="11">
        <v>1.4501639021996029</v>
      </c>
      <c r="E21" s="11">
        <v>1.3724455271369747</v>
      </c>
      <c r="F21" s="11">
        <v>1.7789733725951606</v>
      </c>
      <c r="G21" s="11">
        <v>1.8592412320990108</v>
      </c>
      <c r="H21" s="11">
        <v>1.654869626895888</v>
      </c>
      <c r="I21" s="11">
        <v>1.5822300304966948</v>
      </c>
    </row>
    <row r="22" spans="1:9" x14ac:dyDescent="0.35">
      <c r="A22" s="3" t="s">
        <v>63</v>
      </c>
      <c r="B22" s="11">
        <v>2.5296675836165945</v>
      </c>
      <c r="C22" s="11">
        <v>2.3201261330925087</v>
      </c>
      <c r="D22" s="11">
        <v>2.3679350565055981</v>
      </c>
      <c r="E22" s="11">
        <v>2.2471557144192258</v>
      </c>
      <c r="F22" s="11">
        <v>2.6826440443563406</v>
      </c>
      <c r="G22" s="11">
        <v>2.8733076510388948</v>
      </c>
      <c r="H22" s="11">
        <v>2.6139586176831386</v>
      </c>
      <c r="I22" s="11">
        <v>2.4695672139015383</v>
      </c>
    </row>
    <row r="23" spans="1:9" x14ac:dyDescent="0.35">
      <c r="A23" s="3" t="s">
        <v>64</v>
      </c>
      <c r="B23" s="11">
        <v>0.69758123219536916</v>
      </c>
      <c r="C23" s="11">
        <v>0.66051605709200945</v>
      </c>
      <c r="D23" s="11">
        <v>0.61482397298661251</v>
      </c>
      <c r="E23" s="11">
        <v>0.57732733793831414</v>
      </c>
      <c r="F23" s="11">
        <v>0.82158172496987736</v>
      </c>
      <c r="G23" s="11">
        <v>0.77387414703546009</v>
      </c>
      <c r="H23" s="11">
        <v>0.67950704145559815</v>
      </c>
      <c r="I23" s="11">
        <v>0.64118560360563925</v>
      </c>
    </row>
    <row r="24" spans="1:9" x14ac:dyDescent="0.35">
      <c r="A24" s="72"/>
      <c r="B24" s="72"/>
      <c r="C24" s="72"/>
      <c r="D24" s="72"/>
      <c r="E24" s="72"/>
      <c r="F24" s="72"/>
      <c r="G24" s="72"/>
      <c r="H24" s="72"/>
    </row>
    <row r="25" spans="1:9" x14ac:dyDescent="0.35">
      <c r="A25" s="3" t="s">
        <v>79</v>
      </c>
    </row>
    <row r="26" spans="1:9" s="3" customFormat="1" ht="15" x14ac:dyDescent="0.3">
      <c r="A26" s="65" t="s">
        <v>69</v>
      </c>
    </row>
    <row r="27" spans="1:9" s="3" customFormat="1" ht="15" x14ac:dyDescent="0.3"/>
    <row r="28" spans="1:9" x14ac:dyDescent="0.35">
      <c r="A28" s="1" t="s">
        <v>60</v>
      </c>
      <c r="B28" s="12"/>
      <c r="C28" s="12"/>
      <c r="D28" s="12"/>
      <c r="E28" s="12"/>
      <c r="F28" s="12"/>
      <c r="G28" s="12"/>
    </row>
    <row r="29" spans="1:9" x14ac:dyDescent="0.35">
      <c r="B29" s="12"/>
      <c r="C29" s="12"/>
      <c r="D29" s="12"/>
      <c r="E29" s="12"/>
      <c r="F29" s="12"/>
      <c r="G29" s="12"/>
    </row>
    <row r="30" spans="1:9" x14ac:dyDescent="0.35">
      <c r="A30" s="44" t="s">
        <v>13</v>
      </c>
      <c r="B30" s="45">
        <v>2016</v>
      </c>
      <c r="C30" s="45">
        <v>2017</v>
      </c>
      <c r="D30" s="45">
        <v>2018</v>
      </c>
      <c r="E30" s="45">
        <v>2019</v>
      </c>
      <c r="F30" s="45">
        <v>2020</v>
      </c>
      <c r="G30" s="45">
        <v>2021</v>
      </c>
      <c r="H30" s="45">
        <v>2022</v>
      </c>
      <c r="I30" s="45">
        <v>2023</v>
      </c>
    </row>
    <row r="31" spans="1:9" x14ac:dyDescent="0.35">
      <c r="A31" s="5" t="s">
        <v>9</v>
      </c>
      <c r="B31" s="6">
        <v>95240.938221225253</v>
      </c>
      <c r="C31" s="6">
        <v>124257.75015509811</v>
      </c>
      <c r="D31" s="6">
        <v>160937.6364491788</v>
      </c>
      <c r="E31" s="6">
        <v>238260.78425202263</v>
      </c>
      <c r="F31" s="6">
        <v>313409.93917763315</v>
      </c>
      <c r="G31" s="6">
        <v>466715.07114912604</v>
      </c>
      <c r="H31" s="6">
        <v>1009365.7962320041</v>
      </c>
      <c r="I31" s="6">
        <v>1910952.2566654668</v>
      </c>
    </row>
    <row r="32" spans="1:9" x14ac:dyDescent="0.35">
      <c r="A32" s="3" t="s">
        <v>71</v>
      </c>
      <c r="B32" s="6">
        <v>21109.234161963515</v>
      </c>
      <c r="C32" s="6">
        <v>27594.259365217971</v>
      </c>
      <c r="D32" s="6">
        <v>35829.909942841128</v>
      </c>
      <c r="E32" s="6">
        <v>53206.868824714606</v>
      </c>
      <c r="F32" s="6">
        <v>70234.689183849739</v>
      </c>
      <c r="G32" s="6">
        <v>104974.71672117124</v>
      </c>
      <c r="H32" s="6">
        <v>227891.07282714485</v>
      </c>
      <c r="I32" s="6">
        <v>433206.39607829985</v>
      </c>
    </row>
    <row r="33" spans="1:9" x14ac:dyDescent="0.35">
      <c r="A33" s="3" t="s">
        <v>62</v>
      </c>
      <c r="B33" s="11">
        <v>2.5085528552055965</v>
      </c>
      <c r="C33" s="11">
        <v>2.5901519429696469</v>
      </c>
      <c r="D33" s="11">
        <v>2.5744515066127396</v>
      </c>
      <c r="E33" s="11">
        <v>2.6272908003487796</v>
      </c>
      <c r="F33" s="11">
        <v>2.4940540846376242</v>
      </c>
      <c r="G33" s="11">
        <v>2.4260285062574551</v>
      </c>
      <c r="H33" s="11">
        <v>2.9741352193012616</v>
      </c>
      <c r="I33" s="11">
        <v>2.463669381669459</v>
      </c>
    </row>
    <row r="34" spans="1:9" x14ac:dyDescent="0.35">
      <c r="A34" s="3" t="s">
        <v>63</v>
      </c>
      <c r="B34" s="11">
        <v>4.197489592743243</v>
      </c>
      <c r="C34" s="11">
        <v>4.0943521061688894</v>
      </c>
      <c r="D34" s="11">
        <v>4.203755151080073</v>
      </c>
      <c r="E34" s="11">
        <v>4.3017601928149896</v>
      </c>
      <c r="F34" s="11">
        <v>3.7609665436956012</v>
      </c>
      <c r="G34" s="11">
        <v>3.7492317555793067</v>
      </c>
      <c r="H34" s="11">
        <v>4.6978119969667933</v>
      </c>
      <c r="I34" s="11">
        <v>3.8453303335128934</v>
      </c>
    </row>
    <row r="35" spans="1:9" x14ac:dyDescent="0.35">
      <c r="A35" s="3" t="s">
        <v>64</v>
      </c>
      <c r="B35" s="11">
        <v>1.1574998949256654</v>
      </c>
      <c r="C35" s="11">
        <v>1.1656199509758332</v>
      </c>
      <c r="D35" s="11">
        <v>1.0914866251712501</v>
      </c>
      <c r="E35" s="11">
        <v>1.1051854326920776</v>
      </c>
      <c r="F35" s="11">
        <v>1.1518268280966864</v>
      </c>
      <c r="G35" s="11">
        <v>1.0097886753749228</v>
      </c>
      <c r="H35" s="11">
        <v>1.2212115026529757</v>
      </c>
      <c r="I35" s="11">
        <v>0.99838159377784852</v>
      </c>
    </row>
    <row r="37" spans="1:9" s="3" customFormat="1" ht="15" x14ac:dyDescent="0.3">
      <c r="A37" s="65" t="s">
        <v>69</v>
      </c>
    </row>
    <row r="38" spans="1:9" s="3" customFormat="1" ht="15" x14ac:dyDescent="0.3"/>
    <row r="39" spans="1:9" x14ac:dyDescent="0.35">
      <c r="A39" s="1" t="s">
        <v>61</v>
      </c>
      <c r="B39" s="3"/>
      <c r="C39" s="3"/>
      <c r="D39" s="3"/>
      <c r="E39" s="3"/>
      <c r="F39" s="3"/>
    </row>
    <row r="40" spans="1:9" x14ac:dyDescent="0.35">
      <c r="B40" s="3"/>
      <c r="C40" s="3"/>
      <c r="D40" s="3"/>
      <c r="E40" s="3"/>
      <c r="F40" s="3"/>
    </row>
    <row r="41" spans="1:9" x14ac:dyDescent="0.35">
      <c r="A41" s="44" t="s">
        <v>13</v>
      </c>
      <c r="B41" s="45">
        <v>2016</v>
      </c>
      <c r="C41" s="45">
        <v>2017</v>
      </c>
      <c r="D41" s="45">
        <v>2018</v>
      </c>
      <c r="E41" s="45">
        <v>2019</v>
      </c>
      <c r="F41" s="45">
        <v>2020</v>
      </c>
      <c r="G41" s="45">
        <v>2021</v>
      </c>
      <c r="H41" s="45">
        <v>2022</v>
      </c>
      <c r="I41" s="45">
        <v>2023</v>
      </c>
    </row>
    <row r="42" spans="1:9" x14ac:dyDescent="0.35">
      <c r="A42" s="5" t="s">
        <v>9</v>
      </c>
      <c r="B42" s="6">
        <v>8227.9144553100305</v>
      </c>
      <c r="C42" s="6">
        <v>10198.021931349682</v>
      </c>
      <c r="D42" s="6">
        <v>10079.774744732724</v>
      </c>
      <c r="E42" s="6">
        <v>11198.990529183839</v>
      </c>
      <c r="F42" s="6">
        <v>18569.619634746548</v>
      </c>
      <c r="G42" s="6">
        <v>40621.197907217786</v>
      </c>
      <c r="H42" s="6">
        <v>55747.05180584034</v>
      </c>
      <c r="I42" s="6">
        <v>154460.57540360306</v>
      </c>
    </row>
    <row r="43" spans="1:9" x14ac:dyDescent="0.35">
      <c r="A43" s="3" t="s">
        <v>71</v>
      </c>
      <c r="B43" s="6">
        <v>1823.6377774682267</v>
      </c>
      <c r="C43" s="6">
        <v>2264.7026993052195</v>
      </c>
      <c r="D43" s="6">
        <v>2244.0830455587366</v>
      </c>
      <c r="E43" s="6">
        <v>2500.8866730885338</v>
      </c>
      <c r="F43" s="6">
        <v>4161.4234275114377</v>
      </c>
      <c r="G43" s="6">
        <v>9136.6210495103405</v>
      </c>
      <c r="H43" s="6">
        <v>12586.374028532357</v>
      </c>
      <c r="I43" s="6">
        <v>35015.688630304321</v>
      </c>
    </row>
    <row r="44" spans="1:9" x14ac:dyDescent="0.35">
      <c r="A44" s="3" t="s">
        <v>62</v>
      </c>
      <c r="B44" s="11">
        <v>0.21671519290698821</v>
      </c>
      <c r="C44" s="11">
        <v>0.2125776966584543</v>
      </c>
      <c r="D44" s="11">
        <v>0.16124190618450343</v>
      </c>
      <c r="E44" s="11">
        <v>0.12349075775472705</v>
      </c>
      <c r="F44" s="11">
        <v>0.14777334701551126</v>
      </c>
      <c r="G44" s="11">
        <v>0.21115277858629011</v>
      </c>
      <c r="H44" s="11">
        <v>0.16426083662324989</v>
      </c>
      <c r="I44" s="11">
        <v>0.19913621021643413</v>
      </c>
    </row>
    <row r="45" spans="1:9" x14ac:dyDescent="0.35">
      <c r="A45" s="3" t="s">
        <v>63</v>
      </c>
      <c r="B45" s="11">
        <v>0.36262332082369986</v>
      </c>
      <c r="C45" s="11">
        <v>0.33602968443626674</v>
      </c>
      <c r="D45" s="11">
        <v>0.26328773020273366</v>
      </c>
      <c r="E45" s="11">
        <v>0.20219597534438216</v>
      </c>
      <c r="F45" s="11">
        <v>0.22283823658780405</v>
      </c>
      <c r="G45" s="11">
        <v>0.32631962102365847</v>
      </c>
      <c r="H45" s="11">
        <v>0.25945912745076866</v>
      </c>
      <c r="I45" s="11">
        <v>0.31081463906782897</v>
      </c>
    </row>
    <row r="46" spans="1:9" x14ac:dyDescent="0.35">
      <c r="A46" s="3" t="s">
        <v>64</v>
      </c>
      <c r="B46" s="11">
        <v>9.9997021190161489E-2</v>
      </c>
      <c r="C46" s="11">
        <v>9.5664196469298315E-2</v>
      </c>
      <c r="D46" s="11">
        <v>6.8361506738598907E-2</v>
      </c>
      <c r="E46" s="11">
        <v>5.1947118501123837E-2</v>
      </c>
      <c r="F46" s="11">
        <v>6.8246036290282752E-2</v>
      </c>
      <c r="G46" s="11">
        <v>8.7888367362719239E-2</v>
      </c>
      <c r="H46" s="11">
        <v>6.7447243762790959E-2</v>
      </c>
      <c r="I46" s="11">
        <v>8.0698298405625216E-2</v>
      </c>
    </row>
    <row r="47" spans="1:9" x14ac:dyDescent="0.35">
      <c r="B47" s="13"/>
      <c r="C47" s="13"/>
      <c r="D47" s="13"/>
      <c r="E47" s="13"/>
    </row>
    <row r="48" spans="1:9" s="3" customFormat="1" ht="15" x14ac:dyDescent="0.3">
      <c r="A48" s="65" t="s">
        <v>69</v>
      </c>
    </row>
    <row r="49" spans="2:6" x14ac:dyDescent="0.35">
      <c r="B49" s="48"/>
      <c r="C49" s="48"/>
      <c r="D49" s="48"/>
      <c r="E49" s="48"/>
      <c r="F49" s="48"/>
    </row>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67"/>
  <sheetViews>
    <sheetView showGridLines="0" zoomScale="80" zoomScaleNormal="80" workbookViewId="0">
      <selection activeCell="A47" sqref="A47"/>
    </sheetView>
  </sheetViews>
  <sheetFormatPr baseColWidth="10" defaultColWidth="11.42578125" defaultRowHeight="15" x14ac:dyDescent="0.3"/>
  <cols>
    <col min="1" max="1" width="35.5703125" style="15" customWidth="1"/>
    <col min="2" max="3" width="12.7109375" style="15" bestFit="1" customWidth="1"/>
    <col min="4" max="4" width="11.85546875" style="15" bestFit="1" customWidth="1"/>
    <col min="5" max="16384" width="11.42578125" style="15"/>
  </cols>
  <sheetData>
    <row r="1" spans="1:9" ht="18.75" x14ac:dyDescent="0.35">
      <c r="A1" s="62" t="s">
        <v>27</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1991.8202431438563</v>
      </c>
      <c r="C6" s="51">
        <v>2731.1125738838032</v>
      </c>
      <c r="D6" s="51">
        <v>3692.1438558162454</v>
      </c>
      <c r="E6" s="51">
        <v>5661.3422624938758</v>
      </c>
      <c r="F6" s="51">
        <v>7566.0611884248719</v>
      </c>
      <c r="G6" s="51">
        <v>11278.794001209882</v>
      </c>
      <c r="H6" s="51">
        <v>20097.506052001008</v>
      </c>
      <c r="I6" s="51">
        <v>48970.236833523108</v>
      </c>
    </row>
    <row r="7" spans="1:9" s="3" customFormat="1" x14ac:dyDescent="0.3">
      <c r="A7" s="3" t="s">
        <v>71</v>
      </c>
      <c r="B7" s="51">
        <v>16344.213307489774</v>
      </c>
      <c r="C7" s="51">
        <v>22389.655551961398</v>
      </c>
      <c r="D7" s="51">
        <v>30274.144623238073</v>
      </c>
      <c r="E7" s="51">
        <v>46489.039584275284</v>
      </c>
      <c r="F7" s="51">
        <v>62310.571862671371</v>
      </c>
      <c r="G7" s="51">
        <v>93264.044860914903</v>
      </c>
      <c r="H7" s="51">
        <v>167043.511939699</v>
      </c>
      <c r="I7" s="51">
        <v>409648.79986551264</v>
      </c>
    </row>
    <row r="8" spans="1:9" s="3" customFormat="1" x14ac:dyDescent="0.3">
      <c r="A8" s="3" t="s">
        <v>50</v>
      </c>
      <c r="B8" s="77">
        <v>7.3365889406719328E-2</v>
      </c>
      <c r="C8" s="77">
        <v>6.6414883503296607E-2</v>
      </c>
      <c r="D8" s="77">
        <v>6.5837482314646423E-2</v>
      </c>
      <c r="E8" s="77">
        <v>7.278121131815668E-2</v>
      </c>
      <c r="F8" s="77">
        <v>5.9411187754046538E-2</v>
      </c>
      <c r="G8" s="77">
        <v>6.0838637939921496E-2</v>
      </c>
      <c r="H8" s="77">
        <v>6.1016131128212962E-2</v>
      </c>
      <c r="I8" s="77">
        <v>6.269874574386787E-2</v>
      </c>
    </row>
    <row r="9" spans="1:9" s="3" customFormat="1" x14ac:dyDescent="0.3">
      <c r="A9" s="3" t="s">
        <v>51</v>
      </c>
      <c r="B9" s="77">
        <v>0.12855292011267719</v>
      </c>
      <c r="C9" s="77">
        <v>0.11556184242926155</v>
      </c>
      <c r="D9" s="77">
        <v>0.12472147745240351</v>
      </c>
      <c r="E9" s="77">
        <v>0.13679446745858384</v>
      </c>
      <c r="F9" s="77">
        <v>0.1276759533477714</v>
      </c>
      <c r="G9" s="77">
        <v>0.12913616113353377</v>
      </c>
      <c r="H9" s="77">
        <v>0.12894670213400156</v>
      </c>
      <c r="I9" s="77">
        <v>0.13620184156121709</v>
      </c>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3" t="s">
        <v>16</v>
      </c>
      <c r="B17" s="6">
        <v>1323.3859213812279</v>
      </c>
      <c r="C17" s="6">
        <v>1707.8915868190807</v>
      </c>
      <c r="D17" s="6">
        <v>2435.1067736744799</v>
      </c>
      <c r="E17" s="6">
        <v>3317.0300348813835</v>
      </c>
      <c r="F17" s="6">
        <v>4775.3685406472832</v>
      </c>
      <c r="G17" s="6">
        <v>5684.1237776285707</v>
      </c>
      <c r="H17" s="6">
        <v>10528.616920864808</v>
      </c>
      <c r="I17" s="6">
        <v>27475.233394748077</v>
      </c>
    </row>
    <row r="18" spans="1:9" s="3" customFormat="1" x14ac:dyDescent="0.3">
      <c r="A18" s="3" t="s">
        <v>19</v>
      </c>
      <c r="B18" s="6">
        <v>13.948698745133425</v>
      </c>
      <c r="C18" s="6">
        <v>18.807054791105781</v>
      </c>
      <c r="D18" s="6">
        <v>38.027270917767382</v>
      </c>
      <c r="E18" s="6">
        <v>51.53343478133926</v>
      </c>
      <c r="F18" s="6">
        <v>74.135417293518188</v>
      </c>
      <c r="G18" s="6">
        <v>85.3056409779538</v>
      </c>
      <c r="H18" s="6">
        <v>160.78395224613323</v>
      </c>
      <c r="I18" s="6">
        <v>419.18315323641531</v>
      </c>
    </row>
    <row r="19" spans="1:9" s="3" customFormat="1" x14ac:dyDescent="0.3">
      <c r="A19" s="3" t="s">
        <v>17</v>
      </c>
      <c r="B19" s="6">
        <v>0</v>
      </c>
      <c r="C19" s="6">
        <v>0</v>
      </c>
      <c r="D19" s="6">
        <v>0</v>
      </c>
      <c r="E19" s="6">
        <v>0</v>
      </c>
      <c r="F19" s="6">
        <v>0</v>
      </c>
      <c r="G19" s="6">
        <v>0</v>
      </c>
      <c r="H19" s="6">
        <v>0</v>
      </c>
      <c r="I19" s="6">
        <v>0</v>
      </c>
    </row>
    <row r="20" spans="1:9" s="3" customFormat="1" x14ac:dyDescent="0.3">
      <c r="A20" s="3" t="s">
        <v>15</v>
      </c>
      <c r="B20" s="6">
        <v>631.50990921087623</v>
      </c>
      <c r="C20" s="6">
        <v>952.69158344155539</v>
      </c>
      <c r="D20" s="6">
        <v>1130.3605992510093</v>
      </c>
      <c r="E20" s="6">
        <v>2202.4680740825274</v>
      </c>
      <c r="F20" s="6">
        <v>2679.8042099491181</v>
      </c>
      <c r="G20" s="6">
        <v>5314.5310004188896</v>
      </c>
      <c r="H20" s="6">
        <v>9050.0913960437356</v>
      </c>
      <c r="I20" s="6">
        <v>19771.586633961713</v>
      </c>
    </row>
    <row r="21" spans="1:9" s="3" customFormat="1" x14ac:dyDescent="0.3">
      <c r="A21" s="65" t="s">
        <v>47</v>
      </c>
      <c r="B21" s="78">
        <v>92.277214872174568</v>
      </c>
      <c r="C21" s="78">
        <v>149.75133538862019</v>
      </c>
      <c r="D21" s="78">
        <v>196.70167021709366</v>
      </c>
      <c r="E21" s="78">
        <v>287.07975267551734</v>
      </c>
      <c r="F21" s="78">
        <v>328.93228864941148</v>
      </c>
      <c r="G21" s="79">
        <v>395.85906172658235</v>
      </c>
      <c r="H21" s="79">
        <v>683.49889847158852</v>
      </c>
      <c r="I21" s="79">
        <v>1416.0082393621199</v>
      </c>
    </row>
    <row r="22" spans="1:9" s="3" customFormat="1" x14ac:dyDescent="0.3">
      <c r="A22" s="65" t="s">
        <v>48</v>
      </c>
      <c r="B22" s="78">
        <f>+B20-B21</f>
        <v>539.23269433870166</v>
      </c>
      <c r="C22" s="78">
        <f t="shared" ref="C22:I22" si="0">+C20-C21</f>
        <v>802.9402480529352</v>
      </c>
      <c r="D22" s="78">
        <f t="shared" si="0"/>
        <v>933.65892903391557</v>
      </c>
      <c r="E22" s="78">
        <f t="shared" si="0"/>
        <v>1915.3883214070102</v>
      </c>
      <c r="F22" s="78">
        <f t="shared" si="0"/>
        <v>2350.8719212997066</v>
      </c>
      <c r="G22" s="79">
        <f t="shared" si="0"/>
        <v>4918.6719386923069</v>
      </c>
      <c r="H22" s="79">
        <f t="shared" si="0"/>
        <v>8366.5924975721464</v>
      </c>
      <c r="I22" s="79">
        <f t="shared" si="0"/>
        <v>18355.578394599594</v>
      </c>
    </row>
    <row r="23" spans="1:9" s="3" customFormat="1" x14ac:dyDescent="0.3">
      <c r="A23" s="3" t="s">
        <v>18</v>
      </c>
      <c r="B23" s="73">
        <v>22.975713806618828</v>
      </c>
      <c r="C23" s="73">
        <v>51.722348832061641</v>
      </c>
      <c r="D23" s="73">
        <v>88.64921197298915</v>
      </c>
      <c r="E23" s="73">
        <v>90.310718748626655</v>
      </c>
      <c r="F23" s="51">
        <v>36.753020534953023</v>
      </c>
      <c r="G23" s="51">
        <v>194.83358218446776</v>
      </c>
      <c r="H23" s="51">
        <v>358.01378284633188</v>
      </c>
      <c r="I23" s="51">
        <v>1304.2336515768961</v>
      </c>
    </row>
    <row r="24" spans="1:9" x14ac:dyDescent="0.3">
      <c r="A24" s="52" t="s">
        <v>10</v>
      </c>
      <c r="B24" s="53">
        <f>+B17+B18+B19+B20+B23</f>
        <v>1991.8202431438565</v>
      </c>
      <c r="C24" s="53">
        <f t="shared" ref="C24:I24" si="1">+C17+C18+C19+C20+C23</f>
        <v>2731.1125738838036</v>
      </c>
      <c r="D24" s="53">
        <f t="shared" si="1"/>
        <v>3692.1438558162458</v>
      </c>
      <c r="E24" s="53">
        <f t="shared" si="1"/>
        <v>5661.3422624938767</v>
      </c>
      <c r="F24" s="53">
        <f t="shared" si="1"/>
        <v>7566.0611884248729</v>
      </c>
      <c r="G24" s="53">
        <f t="shared" si="1"/>
        <v>11278.794001209882</v>
      </c>
      <c r="H24" s="53">
        <f t="shared" si="1"/>
        <v>20097.506052001005</v>
      </c>
      <c r="I24" s="53">
        <f t="shared" si="1"/>
        <v>48970.2368335231</v>
      </c>
    </row>
    <row r="25" spans="1:9" x14ac:dyDescent="0.3">
      <c r="B25" s="24"/>
      <c r="C25" s="24"/>
    </row>
    <row r="26" spans="1:9" x14ac:dyDescent="0.3">
      <c r="A26" s="20"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0</v>
      </c>
      <c r="C32" s="75">
        <v>0</v>
      </c>
      <c r="D32" s="75">
        <v>0</v>
      </c>
      <c r="E32" s="75">
        <v>0</v>
      </c>
      <c r="F32" s="75">
        <v>0</v>
      </c>
      <c r="G32" s="75">
        <v>0</v>
      </c>
      <c r="H32" s="75">
        <v>0</v>
      </c>
      <c r="I32" s="75">
        <v>0</v>
      </c>
    </row>
    <row r="33" spans="1:9" s="3" customFormat="1" x14ac:dyDescent="0.3">
      <c r="A33" s="74" t="s">
        <v>3</v>
      </c>
      <c r="B33" s="75">
        <v>104.5711535829456</v>
      </c>
      <c r="C33" s="75">
        <v>112.97626652841853</v>
      </c>
      <c r="D33" s="75">
        <v>221.71754638761013</v>
      </c>
      <c r="E33" s="75">
        <v>423.79180483700412</v>
      </c>
      <c r="F33" s="75">
        <v>403.02144816770118</v>
      </c>
      <c r="G33" s="75">
        <v>1012.1062837156705</v>
      </c>
      <c r="H33" s="75">
        <v>1814.5010195483426</v>
      </c>
      <c r="I33" s="75">
        <v>3171.7272075616556</v>
      </c>
    </row>
    <row r="34" spans="1:9" s="3" customFormat="1" ht="12.75" customHeight="1" x14ac:dyDescent="0.3">
      <c r="A34" s="74" t="s">
        <v>5</v>
      </c>
      <c r="B34" s="75">
        <v>10.837173394742988</v>
      </c>
      <c r="C34" s="75">
        <v>16.779705914837741</v>
      </c>
      <c r="D34" s="75">
        <v>21.56432219949907</v>
      </c>
      <c r="E34" s="75">
        <v>28.635009737820461</v>
      </c>
      <c r="F34" s="75">
        <v>38.172741151147399</v>
      </c>
      <c r="G34" s="75">
        <v>47.114258794110469</v>
      </c>
      <c r="H34" s="75">
        <v>85.754523874689028</v>
      </c>
      <c r="I34" s="75">
        <v>176.07453438244937</v>
      </c>
    </row>
    <row r="35" spans="1:9" s="3" customFormat="1" x14ac:dyDescent="0.3">
      <c r="A35" s="74" t="s">
        <v>6</v>
      </c>
      <c r="B35" s="75">
        <v>82.965648191961847</v>
      </c>
      <c r="C35" s="75">
        <v>167.07195052087249</v>
      </c>
      <c r="D35" s="75">
        <v>176.01927104500109</v>
      </c>
      <c r="E35" s="75">
        <v>290.09160468347932</v>
      </c>
      <c r="F35" s="75">
        <v>441.24224544149769</v>
      </c>
      <c r="G35" s="75">
        <v>556.09986254543094</v>
      </c>
      <c r="H35" s="75">
        <v>1486.684717012098</v>
      </c>
      <c r="I35" s="75">
        <v>3876.4068661252395</v>
      </c>
    </row>
    <row r="36" spans="1:9" s="3" customFormat="1" x14ac:dyDescent="0.3">
      <c r="A36" s="74" t="s">
        <v>49</v>
      </c>
      <c r="B36" s="75">
        <v>1337.3346201263614</v>
      </c>
      <c r="C36" s="75">
        <v>1726.6986416101865</v>
      </c>
      <c r="D36" s="75">
        <v>2473.1340445922474</v>
      </c>
      <c r="E36" s="75">
        <v>3368.5634696627226</v>
      </c>
      <c r="F36" s="75">
        <v>4849.5039579408012</v>
      </c>
      <c r="G36" s="75">
        <v>5769.4294186065245</v>
      </c>
      <c r="H36" s="75">
        <v>10689.400873110941</v>
      </c>
      <c r="I36" s="75">
        <v>27894.416547984492</v>
      </c>
    </row>
    <row r="37" spans="1:9" s="3" customFormat="1" x14ac:dyDescent="0.3">
      <c r="A37" s="74" t="s">
        <v>7</v>
      </c>
      <c r="B37" s="75">
        <v>45.266448403977215</v>
      </c>
      <c r="C37" s="75">
        <v>55.204515088850144</v>
      </c>
      <c r="D37" s="75">
        <v>72.73114109261418</v>
      </c>
      <c r="E37" s="75">
        <v>112.85339552789162</v>
      </c>
      <c r="F37" s="75">
        <v>98.871971915018818</v>
      </c>
      <c r="G37" s="75">
        <v>229.98822888067727</v>
      </c>
      <c r="H37" s="75">
        <v>288.70021459545006</v>
      </c>
      <c r="I37" s="75">
        <v>284.5958087966593</v>
      </c>
    </row>
    <row r="38" spans="1:9" s="3" customFormat="1" x14ac:dyDescent="0.3">
      <c r="A38" s="30" t="s">
        <v>72</v>
      </c>
      <c r="B38" s="75">
        <v>0</v>
      </c>
      <c r="C38" s="75">
        <v>0</v>
      </c>
      <c r="D38" s="75">
        <v>0</v>
      </c>
      <c r="E38" s="75">
        <v>0</v>
      </c>
      <c r="F38" s="75">
        <v>0</v>
      </c>
      <c r="G38" s="75">
        <v>0</v>
      </c>
      <c r="H38" s="75">
        <v>0</v>
      </c>
      <c r="I38" s="75">
        <v>0</v>
      </c>
    </row>
    <row r="39" spans="1:9" s="3" customFormat="1" x14ac:dyDescent="0.3">
      <c r="A39" s="74" t="s">
        <v>8</v>
      </c>
      <c r="B39" s="76">
        <v>303.22364426381409</v>
      </c>
      <c r="C39" s="76">
        <v>464.53357830993241</v>
      </c>
      <c r="D39" s="76">
        <v>456.22838493953913</v>
      </c>
      <c r="E39" s="76">
        <v>1081.1510730504926</v>
      </c>
      <c r="F39" s="75">
        <v>1397.7274808578004</v>
      </c>
      <c r="G39" s="75">
        <v>3110.5932566485035</v>
      </c>
      <c r="H39" s="75">
        <v>4752.9097857391298</v>
      </c>
      <c r="I39" s="75">
        <v>10999.390066263692</v>
      </c>
    </row>
    <row r="40" spans="1:9" s="3" customFormat="1" x14ac:dyDescent="0.3">
      <c r="A40" s="74" t="s">
        <v>4</v>
      </c>
      <c r="B40" s="75">
        <v>92.277214872174568</v>
      </c>
      <c r="C40" s="75">
        <v>149.75133538862019</v>
      </c>
      <c r="D40" s="75">
        <v>196.70167021709366</v>
      </c>
      <c r="E40" s="75">
        <v>287.07975267551734</v>
      </c>
      <c r="F40" s="75">
        <v>328.93228864941148</v>
      </c>
      <c r="G40" s="75">
        <v>395.85906172658235</v>
      </c>
      <c r="H40" s="75">
        <v>683.49889847158852</v>
      </c>
      <c r="I40" s="75">
        <v>1416.0082393621199</v>
      </c>
    </row>
    <row r="41" spans="1:9" x14ac:dyDescent="0.3">
      <c r="A41" s="26" t="s">
        <v>11</v>
      </c>
      <c r="B41" s="27">
        <v>6.3436323030445973E-3</v>
      </c>
      <c r="C41" s="27">
        <v>6.2410072746375824E-3</v>
      </c>
      <c r="D41" s="27">
        <v>0.7370625467622105</v>
      </c>
      <c r="E41" s="27">
        <v>0.61444238556886999</v>
      </c>
      <c r="F41" s="27">
        <v>0.38026716193547305</v>
      </c>
      <c r="G41" s="27">
        <v>4.8986044782176394</v>
      </c>
      <c r="H41" s="27">
        <v>11.058373451824135</v>
      </c>
      <c r="I41" s="75">
        <v>21.652482912266866</v>
      </c>
    </row>
    <row r="42" spans="1:9" x14ac:dyDescent="0.3">
      <c r="A42" s="26" t="s">
        <v>12</v>
      </c>
      <c r="B42" s="27">
        <v>15.337996675575688</v>
      </c>
      <c r="C42" s="27">
        <v>38.090339514810758</v>
      </c>
      <c r="D42" s="27">
        <v>73.310412795878804</v>
      </c>
      <c r="E42" s="27">
        <v>68.561709933379632</v>
      </c>
      <c r="F42" s="27">
        <v>8.2087871395586287</v>
      </c>
      <c r="G42" s="27">
        <v>152.70502581416517</v>
      </c>
      <c r="H42" s="27">
        <v>284.99764619694713</v>
      </c>
      <c r="I42" s="75">
        <v>1129.9650801345254</v>
      </c>
    </row>
    <row r="43" spans="1:9" x14ac:dyDescent="0.3">
      <c r="A43" s="46" t="s">
        <v>10</v>
      </c>
      <c r="B43" s="47">
        <f>+SUM(B32:B42)</f>
        <v>1991.8202431438563</v>
      </c>
      <c r="C43" s="47">
        <f t="shared" ref="C43:I43" si="2">+SUM(C32:C42)</f>
        <v>2731.1125738838036</v>
      </c>
      <c r="D43" s="47">
        <f t="shared" si="2"/>
        <v>3692.1438558162449</v>
      </c>
      <c r="E43" s="47">
        <f t="shared" si="2"/>
        <v>5661.3422624938767</v>
      </c>
      <c r="F43" s="47">
        <f t="shared" si="2"/>
        <v>7566.0611884248719</v>
      </c>
      <c r="G43" s="47">
        <f t="shared" si="2"/>
        <v>11278.794001209881</v>
      </c>
      <c r="H43" s="47">
        <f t="shared" si="2"/>
        <v>20097.506052001008</v>
      </c>
      <c r="I43" s="47">
        <f t="shared" si="2"/>
        <v>48970.236833523093</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sheetData>
  <pageMargins left="0.7" right="0.7" top="0.75" bottom="0.75" header="0.3" footer="0.3"/>
  <pageSetup orientation="portrait" horizontalDpi="4294967294" verticalDpi="4294967294" r:id="rId1"/>
  <ignoredErrors>
    <ignoredError sqref="B43:I4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49" sqref="A49"/>
    </sheetView>
  </sheetViews>
  <sheetFormatPr baseColWidth="10" defaultColWidth="11.42578125" defaultRowHeight="15" x14ac:dyDescent="0.3"/>
  <cols>
    <col min="1" max="1" width="38" style="15" customWidth="1"/>
    <col min="2" max="3" width="12.7109375" style="15" bestFit="1" customWidth="1"/>
    <col min="4" max="4" width="11.85546875" style="15" bestFit="1" customWidth="1"/>
    <col min="5" max="16384" width="11.42578125" style="15"/>
  </cols>
  <sheetData>
    <row r="1" spans="1:9" ht="18.75" x14ac:dyDescent="0.35">
      <c r="A1" s="62" t="s">
        <v>28</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62"/>
      <c r="B4" s="63"/>
      <c r="C4" s="63"/>
      <c r="D4" s="63"/>
      <c r="E4" s="63"/>
      <c r="F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4452.7709275083289</v>
      </c>
      <c r="C6" s="17">
        <v>5595.1626181840647</v>
      </c>
      <c r="D6" s="17">
        <v>7746.2532696817252</v>
      </c>
      <c r="E6" s="17">
        <v>11950.832263449971</v>
      </c>
      <c r="F6" s="17">
        <v>19309.625268299947</v>
      </c>
      <c r="G6" s="17">
        <v>19279.895407709679</v>
      </c>
      <c r="H6" s="17">
        <v>40395.207107130293</v>
      </c>
      <c r="I6" s="17">
        <v>93605.903125124663</v>
      </c>
    </row>
    <row r="7" spans="1:9" x14ac:dyDescent="0.3">
      <c r="A7" s="3" t="s">
        <v>71</v>
      </c>
      <c r="B7" s="17">
        <v>33383.847230927408</v>
      </c>
      <c r="C7" s="17">
        <v>41906.30799442812</v>
      </c>
      <c r="D7" s="17">
        <v>57987.882303881641</v>
      </c>
      <c r="E7" s="17">
        <v>89464.390886870766</v>
      </c>
      <c r="F7" s="17">
        <v>144639.22089781385</v>
      </c>
      <c r="G7" s="17">
        <v>144560.54561187144</v>
      </c>
      <c r="H7" s="17">
        <v>303333.36167131201</v>
      </c>
      <c r="I7" s="17">
        <v>704338.65661234979</v>
      </c>
    </row>
    <row r="8" spans="1:9" x14ac:dyDescent="0.3">
      <c r="A8" s="15" t="s">
        <v>50</v>
      </c>
      <c r="B8" s="18">
        <v>7.8717154793911004E-2</v>
      </c>
      <c r="C8" s="18">
        <v>7.8447110657118041E-2</v>
      </c>
      <c r="D8" s="18">
        <v>8.4874345247138841E-2</v>
      </c>
      <c r="E8" s="18">
        <v>0.11747642845968261</v>
      </c>
      <c r="F8" s="18">
        <v>0.1079476417236467</v>
      </c>
      <c r="G8" s="18">
        <v>7.3622618943119458E-2</v>
      </c>
      <c r="H8" s="18">
        <v>8.2317469571993984E-2</v>
      </c>
      <c r="I8" s="18">
        <v>8.3551874693317013E-2</v>
      </c>
    </row>
    <row r="9" spans="1:9" x14ac:dyDescent="0.3">
      <c r="A9" s="15" t="s">
        <v>51</v>
      </c>
      <c r="B9" s="18">
        <v>0.14548965572746028</v>
      </c>
      <c r="C9" s="18">
        <v>0.14422182101030645</v>
      </c>
      <c r="D9" s="18">
        <v>0.15660313446197283</v>
      </c>
      <c r="E9" s="18">
        <v>0.17132237194665076</v>
      </c>
      <c r="F9" s="18">
        <v>0.19576681095956158</v>
      </c>
      <c r="G9" s="18">
        <v>0.14293961234272182</v>
      </c>
      <c r="H9" s="18">
        <v>0.14960882521143262</v>
      </c>
      <c r="I9" s="18">
        <v>0.15252838866720117</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3002.381597435824</v>
      </c>
      <c r="C17" s="57">
        <v>3684.927405374026</v>
      </c>
      <c r="D17" s="57">
        <v>5046.6199784958626</v>
      </c>
      <c r="E17" s="57">
        <v>8861.4522332354118</v>
      </c>
      <c r="F17" s="57">
        <v>11722.504517696527</v>
      </c>
      <c r="G17" s="57">
        <v>12914.066278239407</v>
      </c>
      <c r="H17" s="57">
        <v>25441.138279170624</v>
      </c>
      <c r="I17" s="57">
        <v>62604.388534344274</v>
      </c>
    </row>
    <row r="18" spans="1:9" x14ac:dyDescent="0.3">
      <c r="A18" s="15" t="s">
        <v>19</v>
      </c>
      <c r="B18" s="57">
        <v>390.79526799768229</v>
      </c>
      <c r="C18" s="57">
        <v>539.92162640146353</v>
      </c>
      <c r="D18" s="57">
        <v>769.70887047791166</v>
      </c>
      <c r="E18" s="57">
        <v>794.6423509130675</v>
      </c>
      <c r="F18" s="57">
        <v>376.86497283344221</v>
      </c>
      <c r="G18" s="57">
        <v>400.27388671476035</v>
      </c>
      <c r="H18" s="57">
        <v>787.29924996895818</v>
      </c>
      <c r="I18" s="57">
        <v>1918.7857297846904</v>
      </c>
    </row>
    <row r="19" spans="1:9" x14ac:dyDescent="0.3">
      <c r="A19" s="15" t="s">
        <v>17</v>
      </c>
      <c r="B19" s="57">
        <v>42.246940505860145</v>
      </c>
      <c r="C19" s="57">
        <v>54.416313441497785</v>
      </c>
      <c r="D19" s="57">
        <v>77.723179782461855</v>
      </c>
      <c r="E19" s="57">
        <v>142.3746320383415</v>
      </c>
      <c r="F19" s="57">
        <v>0</v>
      </c>
      <c r="G19" s="57">
        <v>0</v>
      </c>
      <c r="H19" s="57">
        <v>0</v>
      </c>
      <c r="I19" s="57">
        <v>0</v>
      </c>
    </row>
    <row r="20" spans="1:9" x14ac:dyDescent="0.3">
      <c r="A20" s="15" t="s">
        <v>15</v>
      </c>
      <c r="B20" s="57">
        <v>1008.0836926324173</v>
      </c>
      <c r="C20" s="57">
        <v>1301.1227496304487</v>
      </c>
      <c r="D20" s="57">
        <v>1834.2738205733353</v>
      </c>
      <c r="E20" s="57">
        <v>2050.1412864606232</v>
      </c>
      <c r="F20" s="57">
        <v>7209.8782426587295</v>
      </c>
      <c r="G20" s="57">
        <v>5963.5287939016098</v>
      </c>
      <c r="H20" s="57">
        <v>14159.96732616826</v>
      </c>
      <c r="I20" s="57">
        <v>29040.56262818227</v>
      </c>
    </row>
    <row r="21" spans="1:9" x14ac:dyDescent="0.3">
      <c r="A21" s="20" t="s">
        <v>47</v>
      </c>
      <c r="B21" s="58">
        <v>254.97245448410197</v>
      </c>
      <c r="C21" s="58">
        <v>344.67804354764201</v>
      </c>
      <c r="D21" s="58">
        <v>442.6973916786402</v>
      </c>
      <c r="E21" s="58">
        <v>627.50704137736125</v>
      </c>
      <c r="F21" s="58">
        <v>755.14263732074664</v>
      </c>
      <c r="G21" s="58">
        <v>1173.6219696453454</v>
      </c>
      <c r="H21" s="58">
        <v>2239.2529182727599</v>
      </c>
      <c r="I21" s="58">
        <v>5512.5833792047724</v>
      </c>
    </row>
    <row r="22" spans="1:9" x14ac:dyDescent="0.3">
      <c r="A22" s="20" t="s">
        <v>48</v>
      </c>
      <c r="B22" s="58">
        <f>+B20-B21</f>
        <v>753.11123814831535</v>
      </c>
      <c r="C22" s="58">
        <f t="shared" ref="C22:I22" si="0">+C20-C21</f>
        <v>956.44470608280665</v>
      </c>
      <c r="D22" s="58">
        <f t="shared" si="0"/>
        <v>1391.5764288946953</v>
      </c>
      <c r="E22" s="58">
        <f t="shared" si="0"/>
        <v>1422.6342450832619</v>
      </c>
      <c r="F22" s="58">
        <f t="shared" si="0"/>
        <v>6454.7356053379826</v>
      </c>
      <c r="G22" s="58">
        <f t="shared" si="0"/>
        <v>4789.9068242562644</v>
      </c>
      <c r="H22" s="58">
        <f t="shared" si="0"/>
        <v>11920.714407895501</v>
      </c>
      <c r="I22" s="58">
        <f t="shared" si="0"/>
        <v>23527.979248977499</v>
      </c>
    </row>
    <row r="23" spans="1:9" x14ac:dyDescent="0.3">
      <c r="A23" s="15" t="s">
        <v>18</v>
      </c>
      <c r="B23" s="57">
        <v>9.2634289365450275</v>
      </c>
      <c r="C23" s="57">
        <v>14.774523336627546</v>
      </c>
      <c r="D23" s="57">
        <v>17.92742035215235</v>
      </c>
      <c r="E23" s="57">
        <v>102.22176080252675</v>
      </c>
      <c r="F23" s="57">
        <v>0.37753511124627609</v>
      </c>
      <c r="G23" s="57">
        <v>2.026448853899586</v>
      </c>
      <c r="H23" s="57">
        <v>6.802251822449799</v>
      </c>
      <c r="I23" s="57">
        <v>42.166232813450016</v>
      </c>
    </row>
    <row r="24" spans="1:9" x14ac:dyDescent="0.3">
      <c r="A24" s="52" t="s">
        <v>10</v>
      </c>
      <c r="B24" s="53">
        <f>+B17+B18+B19+B20+B23</f>
        <v>4452.7709275083289</v>
      </c>
      <c r="C24" s="53">
        <f t="shared" ref="C24:I24" si="1">+C17+C18+C19+C20+C23</f>
        <v>5595.1626181840638</v>
      </c>
      <c r="D24" s="53">
        <f t="shared" si="1"/>
        <v>7746.2532696817234</v>
      </c>
      <c r="E24" s="53">
        <f t="shared" si="1"/>
        <v>11950.832263449971</v>
      </c>
      <c r="F24" s="53">
        <f t="shared" si="1"/>
        <v>19309.625268299944</v>
      </c>
      <c r="G24" s="53">
        <f t="shared" si="1"/>
        <v>19279.895407709675</v>
      </c>
      <c r="H24" s="53">
        <f t="shared" si="1"/>
        <v>40395.207107130293</v>
      </c>
      <c r="I24" s="53">
        <f t="shared" si="1"/>
        <v>93605.903125124692</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0</v>
      </c>
      <c r="C32" s="27">
        <v>0</v>
      </c>
      <c r="D32" s="27">
        <v>0</v>
      </c>
      <c r="E32" s="27">
        <v>23.454020662736308</v>
      </c>
      <c r="F32" s="27">
        <v>0</v>
      </c>
      <c r="G32" s="27">
        <v>0</v>
      </c>
      <c r="H32" s="27">
        <v>0</v>
      </c>
      <c r="I32" s="27">
        <v>0</v>
      </c>
    </row>
    <row r="33" spans="1:9" x14ac:dyDescent="0.3">
      <c r="A33" s="26" t="s">
        <v>3</v>
      </c>
      <c r="B33" s="27">
        <v>173.06858546127557</v>
      </c>
      <c r="C33" s="27">
        <v>203.20006378145604</v>
      </c>
      <c r="D33" s="27">
        <v>183.95361632411425</v>
      </c>
      <c r="E33" s="27">
        <v>237.27801554703768</v>
      </c>
      <c r="F33" s="27">
        <v>581.43004525197523</v>
      </c>
      <c r="G33" s="27">
        <v>640.50958253360682</v>
      </c>
      <c r="H33" s="27">
        <v>2619.6170006464913</v>
      </c>
      <c r="I33" s="27">
        <v>3507.9021008216469</v>
      </c>
    </row>
    <row r="34" spans="1:9" ht="12.75" customHeight="1" x14ac:dyDescent="0.3">
      <c r="A34" s="26" t="s">
        <v>5</v>
      </c>
      <c r="B34" s="27">
        <v>21.440435785060242</v>
      </c>
      <c r="C34" s="27">
        <v>30.495365093603098</v>
      </c>
      <c r="D34" s="27">
        <v>34.194719011866688</v>
      </c>
      <c r="E34" s="27">
        <v>57.682764535375881</v>
      </c>
      <c r="F34" s="27">
        <v>168.20296242396725</v>
      </c>
      <c r="G34" s="27">
        <v>84.873534441876529</v>
      </c>
      <c r="H34" s="27">
        <v>193.0709774801858</v>
      </c>
      <c r="I34" s="27">
        <v>463.49352171504125</v>
      </c>
    </row>
    <row r="35" spans="1:9" x14ac:dyDescent="0.3">
      <c r="A35" s="26" t="s">
        <v>6</v>
      </c>
      <c r="B35" s="27">
        <v>3.4689062751751139</v>
      </c>
      <c r="C35" s="27">
        <v>8.3156935988298137</v>
      </c>
      <c r="D35" s="27">
        <v>13.080781704216429</v>
      </c>
      <c r="E35" s="27">
        <v>7.8077036261513237</v>
      </c>
      <c r="F35" s="27">
        <v>22.767266621584891</v>
      </c>
      <c r="G35" s="27">
        <v>9.2285296060118309</v>
      </c>
      <c r="H35" s="27">
        <v>19.553441356934645</v>
      </c>
      <c r="I35" s="27">
        <v>40.235541571450852</v>
      </c>
    </row>
    <row r="36" spans="1:9" x14ac:dyDescent="0.3">
      <c r="A36" s="26" t="s">
        <v>49</v>
      </c>
      <c r="B36" s="27">
        <v>2578.6724738316816</v>
      </c>
      <c r="C36" s="27">
        <v>3148.0965253027684</v>
      </c>
      <c r="D36" s="27">
        <v>4337.7482832653968</v>
      </c>
      <c r="E36" s="27">
        <v>7937.3650577533126</v>
      </c>
      <c r="F36" s="27">
        <v>12013.93521035465</v>
      </c>
      <c r="G36" s="27">
        <v>13158.786197245681</v>
      </c>
      <c r="H36" s="27">
        <v>25862.533455345754</v>
      </c>
      <c r="I36" s="27">
        <v>63746.239790036234</v>
      </c>
    </row>
    <row r="37" spans="1:9" x14ac:dyDescent="0.3">
      <c r="A37" s="26" t="s">
        <v>7</v>
      </c>
      <c r="B37" s="27">
        <v>280.8997891003466</v>
      </c>
      <c r="C37" s="27">
        <v>388.13454465271377</v>
      </c>
      <c r="D37" s="27">
        <v>552.80753370380444</v>
      </c>
      <c r="E37" s="27">
        <v>364.86832809481172</v>
      </c>
      <c r="F37" s="27">
        <v>1063.9561778040127</v>
      </c>
      <c r="G37" s="27">
        <v>431.26613526169564</v>
      </c>
      <c r="H37" s="27">
        <v>913.76822149196892</v>
      </c>
      <c r="I37" s="27">
        <v>1880.2807440068214</v>
      </c>
    </row>
    <row r="38" spans="1:9" x14ac:dyDescent="0.3">
      <c r="A38" s="30" t="s">
        <v>72</v>
      </c>
      <c r="B38" s="27">
        <v>141.75488244938549</v>
      </c>
      <c r="C38" s="27">
        <v>191.39260907476225</v>
      </c>
      <c r="D38" s="27">
        <v>277.7623357958837</v>
      </c>
      <c r="E38" s="27">
        <v>412.15692103221596</v>
      </c>
      <c r="F38" s="27">
        <v>1201.8497320571967</v>
      </c>
      <c r="G38" s="27">
        <v>487.16018565671499</v>
      </c>
      <c r="H38" s="27">
        <v>1032.1967342951991</v>
      </c>
      <c r="I38" s="27">
        <v>2123.9736706460262</v>
      </c>
    </row>
    <row r="39" spans="1:9" x14ac:dyDescent="0.3">
      <c r="A39" s="26" t="s">
        <v>8</v>
      </c>
      <c r="B39" s="27">
        <v>997.20589725782042</v>
      </c>
      <c r="C39" s="27">
        <v>1279.4253031573896</v>
      </c>
      <c r="D39" s="27">
        <v>1901.4618802870953</v>
      </c>
      <c r="E39" s="27">
        <v>2280.3117751748255</v>
      </c>
      <c r="F39" s="27">
        <v>3501.9637013545671</v>
      </c>
      <c r="G39" s="27">
        <v>3279.217432892382</v>
      </c>
      <c r="H39" s="27">
        <v>7498.0767588976614</v>
      </c>
      <c r="I39" s="27">
        <v>16266.148914917254</v>
      </c>
    </row>
    <row r="40" spans="1:9" x14ac:dyDescent="0.3">
      <c r="A40" s="26" t="s">
        <v>4</v>
      </c>
      <c r="B40" s="27">
        <v>254.97245448410197</v>
      </c>
      <c r="C40" s="27">
        <v>344.67804354764201</v>
      </c>
      <c r="D40" s="27">
        <v>442.6973916786402</v>
      </c>
      <c r="E40" s="27">
        <v>627.50704137736125</v>
      </c>
      <c r="F40" s="27">
        <v>755.14263732074664</v>
      </c>
      <c r="G40" s="27">
        <v>1173.6219696453454</v>
      </c>
      <c r="H40" s="27">
        <v>2239.2529182727599</v>
      </c>
      <c r="I40" s="27">
        <v>5512.5833792047724</v>
      </c>
    </row>
    <row r="41" spans="1:9" x14ac:dyDescent="0.3">
      <c r="A41" s="26" t="s">
        <v>11</v>
      </c>
      <c r="B41" s="27">
        <v>8.3793690312973734E-2</v>
      </c>
      <c r="C41" s="27">
        <v>6.0622730000296846E-2</v>
      </c>
      <c r="D41" s="27">
        <v>0.10313060618319179</v>
      </c>
      <c r="E41" s="27">
        <v>7.7782962962490987E-2</v>
      </c>
      <c r="F41" s="27">
        <v>0.37753511124627609</v>
      </c>
      <c r="G41" s="27">
        <v>2.026448853899586</v>
      </c>
      <c r="H41" s="27">
        <v>6.802251822449799</v>
      </c>
      <c r="I41" s="27">
        <v>42.166232813450016</v>
      </c>
    </row>
    <row r="42" spans="1:9" x14ac:dyDescent="0.3">
      <c r="A42" s="26" t="s">
        <v>12</v>
      </c>
      <c r="B42" s="27">
        <v>1.2037091731687786</v>
      </c>
      <c r="C42" s="27">
        <v>1.3638472448984642</v>
      </c>
      <c r="D42" s="27">
        <v>2.4435973045235415</v>
      </c>
      <c r="E42" s="27">
        <v>2.3228526831809617</v>
      </c>
      <c r="F42" s="27">
        <v>0</v>
      </c>
      <c r="G42" s="27">
        <v>13.205391572459259</v>
      </c>
      <c r="H42" s="27">
        <v>10.335347520887259</v>
      </c>
      <c r="I42" s="27">
        <v>22.879229391990648</v>
      </c>
    </row>
    <row r="43" spans="1:9" x14ac:dyDescent="0.3">
      <c r="A43" s="46" t="s">
        <v>10</v>
      </c>
      <c r="B43" s="47">
        <f>+SUM(B32:B42)</f>
        <v>4452.7709275083289</v>
      </c>
      <c r="C43" s="47">
        <f t="shared" ref="C43:I43" si="2">+SUM(C32:C42)</f>
        <v>5595.1626181840638</v>
      </c>
      <c r="D43" s="47">
        <f t="shared" si="2"/>
        <v>7746.2532696817252</v>
      </c>
      <c r="E43" s="47">
        <f t="shared" si="2"/>
        <v>11950.832263449971</v>
      </c>
      <c r="F43" s="47">
        <f t="shared" si="2"/>
        <v>19309.625268299947</v>
      </c>
      <c r="G43" s="47">
        <f t="shared" si="2"/>
        <v>19279.895407709675</v>
      </c>
      <c r="H43" s="47">
        <f t="shared" si="2"/>
        <v>40395.207107130293</v>
      </c>
      <c r="I43" s="47">
        <f t="shared" si="2"/>
        <v>93605.903125124707</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8.42578125" style="15" customWidth="1"/>
    <col min="2" max="3" width="12.7109375" style="15" bestFit="1" customWidth="1"/>
    <col min="4" max="4" width="11.85546875" style="15" bestFit="1" customWidth="1"/>
    <col min="5" max="16384" width="11.42578125" style="15"/>
  </cols>
  <sheetData>
    <row r="1" spans="1:9" ht="18.75" x14ac:dyDescent="0.35">
      <c r="A1" s="62" t="s">
        <v>29</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1766.4355114306404</v>
      </c>
      <c r="C6" s="17">
        <v>2053.7522529708008</v>
      </c>
      <c r="D6" s="17">
        <v>3034.1896012984867</v>
      </c>
      <c r="E6" s="17">
        <v>3996.6729493107027</v>
      </c>
      <c r="F6" s="17">
        <v>5418.9841473041151</v>
      </c>
      <c r="G6" s="17">
        <v>10244.792939956715</v>
      </c>
      <c r="H6" s="17">
        <v>18376.208265133522</v>
      </c>
      <c r="I6" s="17">
        <v>36521.272853665476</v>
      </c>
    </row>
    <row r="7" spans="1:9" x14ac:dyDescent="0.3">
      <c r="A7" s="3" t="s">
        <v>71</v>
      </c>
      <c r="B7" s="17">
        <v>25728.785705992781</v>
      </c>
      <c r="C7" s="17">
        <v>29935.024894993232</v>
      </c>
      <c r="D7" s="17">
        <v>44286.980401951289</v>
      </c>
      <c r="E7" s="17">
        <v>58477.91278529085</v>
      </c>
      <c r="F7" s="17">
        <v>79576.259909308865</v>
      </c>
      <c r="G7" s="17">
        <v>151143.26723845143</v>
      </c>
      <c r="H7" s="17">
        <v>272619.7707197211</v>
      </c>
      <c r="I7" s="17">
        <v>545468.12518543296</v>
      </c>
    </row>
    <row r="8" spans="1:9" x14ac:dyDescent="0.3">
      <c r="A8" s="15" t="s">
        <v>50</v>
      </c>
      <c r="B8" s="18">
        <v>6.7303255961325401E-2</v>
      </c>
      <c r="C8" s="18">
        <v>6.1192353008468529E-2</v>
      </c>
      <c r="D8" s="18">
        <v>6.9836256751870815E-2</v>
      </c>
      <c r="E8" s="18">
        <v>6.6504495028671826E-2</v>
      </c>
      <c r="F8" s="18">
        <v>5.8516911041309037E-2</v>
      </c>
      <c r="G8" s="18">
        <v>6.3129858184725204E-2</v>
      </c>
      <c r="H8" s="18">
        <v>6.4214963402138545E-2</v>
      </c>
      <c r="I8" s="18">
        <v>6.4362311994813737E-2</v>
      </c>
    </row>
    <row r="9" spans="1:9" x14ac:dyDescent="0.3">
      <c r="A9" s="15" t="s">
        <v>51</v>
      </c>
      <c r="B9" s="18">
        <v>0.11365169502328014</v>
      </c>
      <c r="C9" s="18">
        <v>0.10609244168169864</v>
      </c>
      <c r="D9" s="18">
        <v>0.12181630839963553</v>
      </c>
      <c r="E9" s="18">
        <v>0.11694033977898996</v>
      </c>
      <c r="F9" s="18">
        <v>0.11581255006139471</v>
      </c>
      <c r="G9" s="18">
        <v>8.9644374537199645E-2</v>
      </c>
      <c r="H9" s="18">
        <v>8.8965051233919956E-2</v>
      </c>
      <c r="I9" s="18">
        <v>8.0729389278315758E-2</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17">
        <v>615.12260836133339</v>
      </c>
      <c r="C17" s="57">
        <v>744.60566384780714</v>
      </c>
      <c r="D17" s="57">
        <v>1222.5536572081455</v>
      </c>
      <c r="E17" s="57">
        <v>1656.3106994737477</v>
      </c>
      <c r="F17" s="57">
        <v>2021.5869282691374</v>
      </c>
      <c r="G17" s="57">
        <v>2840.1945866211013</v>
      </c>
      <c r="H17" s="57">
        <v>6006.4611557868848</v>
      </c>
      <c r="I17" s="82">
        <v>13661.393194264754</v>
      </c>
    </row>
    <row r="18" spans="1:9" x14ac:dyDescent="0.3">
      <c r="A18" s="15" t="s">
        <v>19</v>
      </c>
      <c r="B18" s="17">
        <v>81.537852662039981</v>
      </c>
      <c r="C18" s="57">
        <v>104.94066152639361</v>
      </c>
      <c r="D18" s="57">
        <v>219.23140522295105</v>
      </c>
      <c r="E18" s="57">
        <v>274.58395133268704</v>
      </c>
      <c r="F18" s="57">
        <v>327.78778613461338</v>
      </c>
      <c r="G18" s="57">
        <v>451.15757979248485</v>
      </c>
      <c r="H18" s="57">
        <v>969.02935228998547</v>
      </c>
      <c r="I18" s="82">
        <v>2224.2481040675916</v>
      </c>
    </row>
    <row r="19" spans="1:9" x14ac:dyDescent="0.3">
      <c r="A19" s="15" t="s">
        <v>17</v>
      </c>
      <c r="B19" s="17">
        <v>0</v>
      </c>
      <c r="C19" s="57">
        <v>0</v>
      </c>
      <c r="D19" s="57">
        <v>0</v>
      </c>
      <c r="E19" s="57">
        <v>0</v>
      </c>
      <c r="F19" s="57">
        <v>0</v>
      </c>
      <c r="G19" s="57">
        <v>0</v>
      </c>
      <c r="H19" s="57">
        <v>0</v>
      </c>
      <c r="I19" s="82">
        <v>0</v>
      </c>
    </row>
    <row r="20" spans="1:9" x14ac:dyDescent="0.3">
      <c r="A20" s="15" t="s">
        <v>15</v>
      </c>
      <c r="B20" s="17">
        <v>973.36548460275208</v>
      </c>
      <c r="C20" s="57">
        <v>1131.9608707230525</v>
      </c>
      <c r="D20" s="57">
        <v>1458.4557340508288</v>
      </c>
      <c r="E20" s="57">
        <v>1886.2855274783658</v>
      </c>
      <c r="F20" s="57">
        <v>2808.8571083657425</v>
      </c>
      <c r="G20" s="57">
        <v>6322.541778225931</v>
      </c>
      <c r="H20" s="57">
        <v>9653.6570120351444</v>
      </c>
      <c r="I20" s="82">
        <v>17887.196960811867</v>
      </c>
    </row>
    <row r="21" spans="1:9" x14ac:dyDescent="0.3">
      <c r="A21" s="20" t="s">
        <v>47</v>
      </c>
      <c r="B21" s="22">
        <v>99.311846438003656</v>
      </c>
      <c r="C21" s="58">
        <v>128.27037807398688</v>
      </c>
      <c r="D21" s="58">
        <v>108.28051818274928</v>
      </c>
      <c r="E21" s="58">
        <v>147.87895568920274</v>
      </c>
      <c r="F21" s="58">
        <v>179.60358845635201</v>
      </c>
      <c r="G21" s="58">
        <v>278.38492381960071</v>
      </c>
      <c r="H21" s="58">
        <v>357.50731873079047</v>
      </c>
      <c r="I21" s="58">
        <v>1167.351843944982</v>
      </c>
    </row>
    <row r="22" spans="1:9" x14ac:dyDescent="0.3">
      <c r="A22" s="20" t="s">
        <v>48</v>
      </c>
      <c r="B22" s="22">
        <f>+B20-B21</f>
        <v>874.05363816474846</v>
      </c>
      <c r="C22" s="58">
        <f t="shared" ref="C22:I22" si="0">+C20-C21</f>
        <v>1003.6904926490656</v>
      </c>
      <c r="D22" s="58">
        <f t="shared" si="0"/>
        <v>1350.1752158680795</v>
      </c>
      <c r="E22" s="58">
        <f t="shared" si="0"/>
        <v>1738.4065717891631</v>
      </c>
      <c r="F22" s="58">
        <f t="shared" si="0"/>
        <v>2629.2535199093904</v>
      </c>
      <c r="G22" s="58">
        <f t="shared" si="0"/>
        <v>6044.1568544063302</v>
      </c>
      <c r="H22" s="58">
        <f t="shared" si="0"/>
        <v>9296.1496933043545</v>
      </c>
      <c r="I22" s="58">
        <f t="shared" si="0"/>
        <v>16719.845116866883</v>
      </c>
    </row>
    <row r="23" spans="1:9" x14ac:dyDescent="0.3">
      <c r="A23" s="15" t="s">
        <v>18</v>
      </c>
      <c r="B23" s="17">
        <v>96.409565804515111</v>
      </c>
      <c r="C23" s="57">
        <v>72.245056873547384</v>
      </c>
      <c r="D23" s="57">
        <v>133.94880481656088</v>
      </c>
      <c r="E23" s="57">
        <v>179.4927710259023</v>
      </c>
      <c r="F23" s="57">
        <v>260.75232453462286</v>
      </c>
      <c r="G23" s="57">
        <v>630.89899531719868</v>
      </c>
      <c r="H23" s="57">
        <v>1747.0607450215039</v>
      </c>
      <c r="I23" s="82">
        <v>2748.4345945212704</v>
      </c>
    </row>
    <row r="24" spans="1:9" x14ac:dyDescent="0.3">
      <c r="A24" s="52" t="s">
        <v>10</v>
      </c>
      <c r="B24" s="53">
        <f>+B17+B18+B19+B20+B23</f>
        <v>1766.4355114306406</v>
      </c>
      <c r="C24" s="53">
        <f t="shared" ref="C24:I24" si="1">+C17+C18+C19+C20+C23</f>
        <v>2053.7522529708008</v>
      </c>
      <c r="D24" s="53">
        <f t="shared" si="1"/>
        <v>3034.1896012984862</v>
      </c>
      <c r="E24" s="53">
        <f t="shared" si="1"/>
        <v>3996.6729493107027</v>
      </c>
      <c r="F24" s="53">
        <f t="shared" si="1"/>
        <v>5418.984147304116</v>
      </c>
      <c r="G24" s="53">
        <f t="shared" si="1"/>
        <v>10244.792939956715</v>
      </c>
      <c r="H24" s="53">
        <f t="shared" si="1"/>
        <v>18376.208265133519</v>
      </c>
      <c r="I24" s="53">
        <f t="shared" si="1"/>
        <v>36521.272853665483</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7" t="s">
        <v>2</v>
      </c>
      <c r="B32" s="57">
        <v>0</v>
      </c>
      <c r="C32" s="57">
        <v>0</v>
      </c>
      <c r="D32" s="57">
        <v>0</v>
      </c>
      <c r="E32" s="57">
        <v>0</v>
      </c>
      <c r="F32" s="57">
        <v>0</v>
      </c>
      <c r="G32" s="57">
        <v>0</v>
      </c>
      <c r="H32" s="57">
        <v>0</v>
      </c>
      <c r="I32" s="82">
        <v>0</v>
      </c>
    </row>
    <row r="33" spans="1:9" x14ac:dyDescent="0.3">
      <c r="A33" s="26" t="s">
        <v>3</v>
      </c>
      <c r="B33" s="57">
        <v>216.62944495755067</v>
      </c>
      <c r="C33" s="57">
        <v>299.13042362742851</v>
      </c>
      <c r="D33" s="57">
        <v>376.27609678671331</v>
      </c>
      <c r="E33" s="57">
        <v>456.36070515870995</v>
      </c>
      <c r="F33" s="57">
        <v>480.27386582702712</v>
      </c>
      <c r="G33" s="57">
        <v>1353.8806091087977</v>
      </c>
      <c r="H33" s="57">
        <v>2937.3891718862137</v>
      </c>
      <c r="I33" s="82">
        <v>4305.8087197577352</v>
      </c>
    </row>
    <row r="34" spans="1:9" ht="12.75" customHeight="1" x14ac:dyDescent="0.3">
      <c r="A34" s="26" t="s">
        <v>5</v>
      </c>
      <c r="B34" s="57">
        <v>17.173153679355533</v>
      </c>
      <c r="C34" s="57">
        <v>22.038830973964991</v>
      </c>
      <c r="D34" s="57">
        <v>29.418753935585073</v>
      </c>
      <c r="E34" s="57">
        <v>39.421431727283917</v>
      </c>
      <c r="F34" s="57">
        <v>54.724038003719997</v>
      </c>
      <c r="G34" s="57">
        <v>88.936844120455433</v>
      </c>
      <c r="H34" s="57">
        <v>155.99250305103362</v>
      </c>
      <c r="I34" s="82">
        <v>190.91443358987445</v>
      </c>
    </row>
    <row r="35" spans="1:9" x14ac:dyDescent="0.3">
      <c r="A35" s="26" t="s">
        <v>6</v>
      </c>
      <c r="B35" s="57">
        <v>163.67105014018588</v>
      </c>
      <c r="C35" s="57">
        <v>188.19264432868593</v>
      </c>
      <c r="D35" s="57">
        <v>271.91295663243739</v>
      </c>
      <c r="E35" s="57">
        <v>313.70614357371318</v>
      </c>
      <c r="F35" s="57">
        <v>468.44912165510289</v>
      </c>
      <c r="G35" s="57">
        <v>912.17492531905066</v>
      </c>
      <c r="H35" s="57">
        <v>1420.7111849603248</v>
      </c>
      <c r="I35" s="82">
        <v>1583.513000999895</v>
      </c>
    </row>
    <row r="36" spans="1:9" x14ac:dyDescent="0.3">
      <c r="A36" s="26" t="s">
        <v>49</v>
      </c>
      <c r="B36" s="57">
        <v>696.66046102337339</v>
      </c>
      <c r="C36" s="57">
        <v>849.54632537420071</v>
      </c>
      <c r="D36" s="57">
        <v>1441.7850624310965</v>
      </c>
      <c r="E36" s="57">
        <v>1930.8946508064348</v>
      </c>
      <c r="F36" s="57">
        <v>2349.3747144037507</v>
      </c>
      <c r="G36" s="57">
        <v>3291.352166413586</v>
      </c>
      <c r="H36" s="57">
        <v>6975.4905080768704</v>
      </c>
      <c r="I36" s="82">
        <v>15885.641298332346</v>
      </c>
    </row>
    <row r="37" spans="1:9" x14ac:dyDescent="0.3">
      <c r="A37" s="26" t="s">
        <v>7</v>
      </c>
      <c r="B37" s="57">
        <v>30.733319161620852</v>
      </c>
      <c r="C37" s="57">
        <v>32.318681570486639</v>
      </c>
      <c r="D37" s="57">
        <v>54.810099720199048</v>
      </c>
      <c r="E37" s="57">
        <v>71.667929969370363</v>
      </c>
      <c r="F37" s="57">
        <v>114.44803006163777</v>
      </c>
      <c r="G37" s="57">
        <v>201.49351551274808</v>
      </c>
      <c r="H37" s="57">
        <v>322.70198916662918</v>
      </c>
      <c r="I37" s="82">
        <v>2212.8257851778276</v>
      </c>
    </row>
    <row r="38" spans="1:9" x14ac:dyDescent="0.3">
      <c r="A38" s="30" t="s">
        <v>72</v>
      </c>
      <c r="B38" s="57">
        <v>0</v>
      </c>
      <c r="C38" s="57">
        <v>0</v>
      </c>
      <c r="D38" s="57">
        <v>0</v>
      </c>
      <c r="E38" s="57">
        <v>0</v>
      </c>
      <c r="F38" s="57">
        <v>0</v>
      </c>
      <c r="G38" s="57">
        <v>0</v>
      </c>
      <c r="H38" s="57">
        <v>0</v>
      </c>
      <c r="I38" s="82">
        <v>0</v>
      </c>
    </row>
    <row r="39" spans="1:9" x14ac:dyDescent="0.3">
      <c r="A39" s="26" t="s">
        <v>8</v>
      </c>
      <c r="B39" s="57">
        <v>448.22810548272798</v>
      </c>
      <c r="C39" s="57">
        <v>464.8646904871772</v>
      </c>
      <c r="D39" s="57">
        <v>647.1760627287299</v>
      </c>
      <c r="E39" s="57">
        <v>896.67179308736979</v>
      </c>
      <c r="F39" s="57">
        <v>1566.0825023656223</v>
      </c>
      <c r="G39" s="57">
        <v>3576.6078044657338</v>
      </c>
      <c r="H39" s="57">
        <v>4615.3473472911865</v>
      </c>
      <c r="I39" s="82">
        <v>8617.6976109314273</v>
      </c>
    </row>
    <row r="40" spans="1:9" x14ac:dyDescent="0.3">
      <c r="A40" s="26" t="s">
        <v>4</v>
      </c>
      <c r="B40" s="57">
        <v>99.311846438003656</v>
      </c>
      <c r="C40" s="57">
        <v>128.27037807398688</v>
      </c>
      <c r="D40" s="57">
        <v>108.28051818274928</v>
      </c>
      <c r="E40" s="57">
        <v>147.87895568920274</v>
      </c>
      <c r="F40" s="57">
        <v>179.60358845635201</v>
      </c>
      <c r="G40" s="57">
        <v>278.38492381960071</v>
      </c>
      <c r="H40" s="57">
        <v>357.50731873079047</v>
      </c>
      <c r="I40" s="82">
        <v>1167.351843944982</v>
      </c>
    </row>
    <row r="41" spans="1:9" x14ac:dyDescent="0.3">
      <c r="A41" s="26" t="s">
        <v>11</v>
      </c>
      <c r="B41" s="57">
        <v>5.2472874811471488</v>
      </c>
      <c r="C41" s="57">
        <v>9.5430630000862493</v>
      </c>
      <c r="D41" s="57">
        <v>4.8790855796208037</v>
      </c>
      <c r="E41" s="57">
        <v>6.5380246726201712</v>
      </c>
      <c r="F41" s="57">
        <v>9.5643934216967459</v>
      </c>
      <c r="G41" s="57">
        <v>25.495021390996335</v>
      </c>
      <c r="H41" s="57">
        <v>32.926170681527104</v>
      </c>
      <c r="I41" s="82">
        <v>71.210755238132506</v>
      </c>
    </row>
    <row r="42" spans="1:9" x14ac:dyDescent="0.3">
      <c r="A42" s="26" t="s">
        <v>12</v>
      </c>
      <c r="B42" s="57">
        <v>88.780843066675416</v>
      </c>
      <c r="C42" s="57">
        <v>59.847215534783658</v>
      </c>
      <c r="D42" s="57">
        <v>99.650965301355001</v>
      </c>
      <c r="E42" s="57">
        <v>133.5333146259982</v>
      </c>
      <c r="F42" s="57">
        <v>196.46389310920608</v>
      </c>
      <c r="G42" s="57">
        <v>516.46712980574694</v>
      </c>
      <c r="H42" s="57">
        <v>1558.142071288943</v>
      </c>
      <c r="I42" s="82">
        <v>2486.3094056932632</v>
      </c>
    </row>
    <row r="43" spans="1:9" x14ac:dyDescent="0.3">
      <c r="A43" s="46" t="s">
        <v>10</v>
      </c>
      <c r="B43" s="47">
        <f>+SUM(B32:B42)</f>
        <v>1766.4355114306406</v>
      </c>
      <c r="C43" s="47">
        <f t="shared" ref="C43:I43" si="2">+SUM(C32:C42)</f>
        <v>2053.7522529708008</v>
      </c>
      <c r="D43" s="47">
        <f t="shared" si="2"/>
        <v>3034.1896012984867</v>
      </c>
      <c r="E43" s="47">
        <f t="shared" si="2"/>
        <v>3996.6729493107036</v>
      </c>
      <c r="F43" s="47">
        <f t="shared" si="2"/>
        <v>5418.9841473041151</v>
      </c>
      <c r="G43" s="47">
        <f t="shared" si="2"/>
        <v>10244.792939956715</v>
      </c>
      <c r="H43" s="47">
        <f t="shared" si="2"/>
        <v>18376.208265133522</v>
      </c>
      <c r="I43" s="47">
        <f t="shared" si="2"/>
        <v>36521.27285366549</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K34" sqref="K34"/>
    </sheetView>
  </sheetViews>
  <sheetFormatPr baseColWidth="10" defaultColWidth="11.42578125" defaultRowHeight="15" x14ac:dyDescent="0.3"/>
  <cols>
    <col min="1" max="1" width="34.85546875" style="15" customWidth="1"/>
    <col min="2" max="3" width="12.7109375" style="15" bestFit="1" customWidth="1"/>
    <col min="4" max="4" width="11.85546875" style="15" bestFit="1" customWidth="1"/>
    <col min="5" max="16384" width="11.42578125" style="15"/>
  </cols>
  <sheetData>
    <row r="1" spans="1:9" ht="18.75" x14ac:dyDescent="0.35">
      <c r="A1" s="62" t="s">
        <v>30</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62"/>
      <c r="B4" s="63"/>
      <c r="C4" s="63"/>
      <c r="D4" s="63"/>
      <c r="E4" s="63"/>
      <c r="F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1574.1274945804175</v>
      </c>
      <c r="C6" s="17">
        <v>1945.9841556704375</v>
      </c>
      <c r="D6" s="17">
        <v>2622.0380566550489</v>
      </c>
      <c r="E6" s="17">
        <v>3781.2440068630835</v>
      </c>
      <c r="F6" s="17">
        <v>4240.4858331247042</v>
      </c>
      <c r="G6" s="17">
        <v>6927.9296565173081</v>
      </c>
      <c r="H6" s="17">
        <v>9963.2184185868355</v>
      </c>
      <c r="I6" s="17">
        <v>25044.238696097258</v>
      </c>
    </row>
    <row r="7" spans="1:9" x14ac:dyDescent="0.3">
      <c r="A7" s="3" t="s">
        <v>71</v>
      </c>
      <c r="B7" s="17">
        <v>19637.074070687959</v>
      </c>
      <c r="C7" s="17">
        <v>24228.795344328566</v>
      </c>
      <c r="D7" s="17">
        <v>32608.763405278623</v>
      </c>
      <c r="E7" s="17">
        <v>47011.686976117511</v>
      </c>
      <c r="F7" s="17">
        <v>52752.859189947056</v>
      </c>
      <c r="G7" s="17">
        <v>86285.258080199623</v>
      </c>
      <c r="H7" s="17">
        <v>124310.25625825768</v>
      </c>
      <c r="I7" s="17">
        <v>313240.92825817061</v>
      </c>
    </row>
    <row r="8" spans="1:9" x14ac:dyDescent="0.3">
      <c r="A8" s="15" t="s">
        <v>50</v>
      </c>
      <c r="B8" s="18">
        <v>6.3993640227245532E-2</v>
      </c>
      <c r="C8" s="18">
        <v>5.8728763836654388E-2</v>
      </c>
      <c r="D8" s="18">
        <v>5.6406097495796899E-2</v>
      </c>
      <c r="E8" s="18">
        <v>5.4417744035803683E-2</v>
      </c>
      <c r="F8" s="18">
        <v>5.108510078068107E-2</v>
      </c>
      <c r="G8" s="18">
        <v>6.2409067174591777E-2</v>
      </c>
      <c r="H8" s="18">
        <v>4.3897791802166138E-2</v>
      </c>
      <c r="I8" s="18">
        <v>4.333895848196808E-2</v>
      </c>
    </row>
    <row r="9" spans="1:9" x14ac:dyDescent="0.3">
      <c r="A9" s="15" t="s">
        <v>51</v>
      </c>
      <c r="B9" s="18">
        <v>0.11303816125972042</v>
      </c>
      <c r="C9" s="18">
        <v>0.10810163017790859</v>
      </c>
      <c r="D9" s="18">
        <v>0.1035943175038344</v>
      </c>
      <c r="E9" s="18">
        <v>0.11107314803182648</v>
      </c>
      <c r="F9" s="18">
        <v>9.9654951579742593E-2</v>
      </c>
      <c r="G9" s="18">
        <v>0.11131464929115296</v>
      </c>
      <c r="H9" s="18">
        <v>9.3801483943914618E-2</v>
      </c>
      <c r="I9" s="18">
        <v>9.2261404572236416E-2</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718.65597011204466</v>
      </c>
      <c r="C17" s="57">
        <v>853.68792372984808</v>
      </c>
      <c r="D17" s="57">
        <v>634.63473828194788</v>
      </c>
      <c r="E17" s="57">
        <v>1660.3061987446281</v>
      </c>
      <c r="F17" s="57">
        <v>2070.6157887205736</v>
      </c>
      <c r="G17" s="57">
        <v>3061.2983983193076</v>
      </c>
      <c r="H17" s="57">
        <v>5108.1722446788617</v>
      </c>
      <c r="I17" s="57">
        <v>13746.898714423554</v>
      </c>
    </row>
    <row r="18" spans="1:9" x14ac:dyDescent="0.3">
      <c r="A18" s="15" t="s">
        <v>19</v>
      </c>
      <c r="B18" s="57">
        <v>0</v>
      </c>
      <c r="C18" s="57">
        <v>0</v>
      </c>
      <c r="D18" s="57">
        <v>361.68384251553249</v>
      </c>
      <c r="E18" s="57">
        <v>0</v>
      </c>
      <c r="F18" s="57">
        <v>191.36928726098793</v>
      </c>
      <c r="G18" s="57">
        <v>127.97487948184551</v>
      </c>
      <c r="H18" s="57">
        <v>212.7438909238538</v>
      </c>
      <c r="I18" s="57">
        <v>562.99705561003827</v>
      </c>
    </row>
    <row r="19" spans="1:9" x14ac:dyDescent="0.3">
      <c r="A19" s="15" t="s">
        <v>17</v>
      </c>
      <c r="B19" s="57">
        <v>0</v>
      </c>
      <c r="C19" s="57">
        <v>0</v>
      </c>
      <c r="D19" s="57">
        <v>0</v>
      </c>
      <c r="E19" s="57">
        <v>0</v>
      </c>
      <c r="F19" s="57">
        <v>0</v>
      </c>
      <c r="G19" s="57">
        <v>0</v>
      </c>
      <c r="H19" s="57">
        <v>0</v>
      </c>
      <c r="I19" s="57">
        <v>0</v>
      </c>
    </row>
    <row r="20" spans="1:9" x14ac:dyDescent="0.3">
      <c r="A20" s="15" t="s">
        <v>15</v>
      </c>
      <c r="B20" s="57">
        <v>846.84741900361462</v>
      </c>
      <c r="C20" s="57">
        <v>1082.6231713740688</v>
      </c>
      <c r="D20" s="57">
        <v>1560.6712300278375</v>
      </c>
      <c r="E20" s="57">
        <v>2120.4698875525669</v>
      </c>
      <c r="F20" s="57">
        <v>1976.9190687651005</v>
      </c>
      <c r="G20" s="57">
        <v>3734.0186162057444</v>
      </c>
      <c r="H20" s="57">
        <v>4633.4471176119514</v>
      </c>
      <c r="I20" s="57">
        <v>10724.440237812616</v>
      </c>
    </row>
    <row r="21" spans="1:9" x14ac:dyDescent="0.3">
      <c r="A21" s="20" t="s">
        <v>47</v>
      </c>
      <c r="B21" s="58">
        <v>151.80502329185586</v>
      </c>
      <c r="C21" s="58">
        <v>190.94628203542104</v>
      </c>
      <c r="D21" s="58">
        <v>152.78997364819813</v>
      </c>
      <c r="E21" s="58">
        <v>182.15664316057692</v>
      </c>
      <c r="F21" s="58">
        <v>203.64775291952768</v>
      </c>
      <c r="G21" s="58">
        <v>373.32988196004868</v>
      </c>
      <c r="H21" s="58">
        <v>550.40101372894708</v>
      </c>
      <c r="I21" s="58">
        <v>1576.4452516957051</v>
      </c>
    </row>
    <row r="22" spans="1:9" x14ac:dyDescent="0.3">
      <c r="A22" s="20" t="s">
        <v>48</v>
      </c>
      <c r="B22" s="58">
        <f>+B20-B21</f>
        <v>695.04239571175879</v>
      </c>
      <c r="C22" s="58">
        <f t="shared" ref="C22:I22" si="0">+C20-C21</f>
        <v>891.6768893386477</v>
      </c>
      <c r="D22" s="58">
        <f t="shared" si="0"/>
        <v>1407.8812563796394</v>
      </c>
      <c r="E22" s="58">
        <f t="shared" si="0"/>
        <v>1938.3132443919899</v>
      </c>
      <c r="F22" s="58">
        <f t="shared" si="0"/>
        <v>1773.2713158455729</v>
      </c>
      <c r="G22" s="58">
        <f t="shared" si="0"/>
        <v>3360.6887342456957</v>
      </c>
      <c r="H22" s="58">
        <f t="shared" si="0"/>
        <v>4083.0461038830044</v>
      </c>
      <c r="I22" s="58">
        <f t="shared" si="0"/>
        <v>9147.9949861169116</v>
      </c>
    </row>
    <row r="23" spans="1:9" x14ac:dyDescent="0.3">
      <c r="A23" s="15" t="s">
        <v>18</v>
      </c>
      <c r="B23" s="57">
        <v>8.6241054647584434</v>
      </c>
      <c r="C23" s="57">
        <v>9.6730605665208191</v>
      </c>
      <c r="D23" s="57">
        <v>65.048245829730504</v>
      </c>
      <c r="E23" s="57">
        <v>0.46792056588901904</v>
      </c>
      <c r="F23" s="57">
        <v>1.5816883780417017</v>
      </c>
      <c r="G23" s="57">
        <v>4.637762510410778</v>
      </c>
      <c r="H23" s="57">
        <v>8.8551653721699282</v>
      </c>
      <c r="I23" s="82">
        <v>9.9026882510483567</v>
      </c>
    </row>
    <row r="24" spans="1:9" x14ac:dyDescent="0.3">
      <c r="A24" s="52" t="s">
        <v>10</v>
      </c>
      <c r="B24" s="53">
        <f>+B17+B18+B19+B20+B23</f>
        <v>1574.1274945804178</v>
      </c>
      <c r="C24" s="53">
        <f t="shared" ref="C24:I24" si="1">+C17+C18+C19+C20+C23</f>
        <v>1945.9841556704378</v>
      </c>
      <c r="D24" s="53">
        <f t="shared" si="1"/>
        <v>2622.0380566550484</v>
      </c>
      <c r="E24" s="53">
        <f t="shared" si="1"/>
        <v>3781.244006863084</v>
      </c>
      <c r="F24" s="53">
        <f t="shared" si="1"/>
        <v>4240.4858331247042</v>
      </c>
      <c r="G24" s="53">
        <f t="shared" si="1"/>
        <v>6927.9296565173081</v>
      </c>
      <c r="H24" s="53">
        <f t="shared" si="1"/>
        <v>9963.2184185868355</v>
      </c>
      <c r="I24" s="53">
        <f t="shared" si="1"/>
        <v>25044.238696097254</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0</v>
      </c>
      <c r="C32" s="27">
        <v>0</v>
      </c>
      <c r="D32" s="27">
        <v>0.64285706184813018</v>
      </c>
      <c r="E32" s="27">
        <v>0</v>
      </c>
      <c r="F32" s="27">
        <v>0</v>
      </c>
      <c r="G32" s="27">
        <v>0</v>
      </c>
      <c r="H32" s="27">
        <v>0</v>
      </c>
      <c r="I32" s="27">
        <v>0</v>
      </c>
    </row>
    <row r="33" spans="1:9" x14ac:dyDescent="0.3">
      <c r="A33" s="26" t="s">
        <v>3</v>
      </c>
      <c r="B33" s="27">
        <v>137.88674127174048</v>
      </c>
      <c r="C33" s="27">
        <v>247.18527133549003</v>
      </c>
      <c r="D33" s="27">
        <v>771.11957541149002</v>
      </c>
      <c r="E33" s="27">
        <v>552.82949135553292</v>
      </c>
      <c r="F33" s="27">
        <v>460.89885851306718</v>
      </c>
      <c r="G33" s="27">
        <v>846.21668811074187</v>
      </c>
      <c r="H33" s="27">
        <v>1125.4500857124717</v>
      </c>
      <c r="I33" s="27">
        <v>2839.2693562824052</v>
      </c>
    </row>
    <row r="34" spans="1:9" ht="12.75" customHeight="1" x14ac:dyDescent="0.3">
      <c r="A34" s="26" t="s">
        <v>5</v>
      </c>
      <c r="B34" s="27">
        <v>16.949681605280837</v>
      </c>
      <c r="C34" s="27">
        <v>19.323382217989046</v>
      </c>
      <c r="D34" s="27">
        <v>6.3044677511615976</v>
      </c>
      <c r="E34" s="27">
        <v>17.991014051116018</v>
      </c>
      <c r="F34" s="27">
        <v>15.640977889033968</v>
      </c>
      <c r="G34" s="27">
        <v>39.011197421588911</v>
      </c>
      <c r="H34" s="27">
        <v>56.124234765429421</v>
      </c>
      <c r="I34" s="27">
        <v>64.091315260252003</v>
      </c>
    </row>
    <row r="35" spans="1:9" x14ac:dyDescent="0.3">
      <c r="A35" s="26" t="s">
        <v>6</v>
      </c>
      <c r="B35" s="27">
        <v>50.066990599722359</v>
      </c>
      <c r="C35" s="27">
        <v>63.184757956306179</v>
      </c>
      <c r="D35" s="27">
        <v>0.37787718209154325</v>
      </c>
      <c r="E35" s="27">
        <v>1.0783453831376133</v>
      </c>
      <c r="F35" s="27">
        <v>0.93748891788292599</v>
      </c>
      <c r="G35" s="27">
        <v>2.3382531140667329</v>
      </c>
      <c r="H35" s="27">
        <v>3.36397433015612</v>
      </c>
      <c r="I35" s="27">
        <v>3.8415051933008093</v>
      </c>
    </row>
    <row r="36" spans="1:9" x14ac:dyDescent="0.3">
      <c r="A36" s="26" t="s">
        <v>49</v>
      </c>
      <c r="B36" s="27">
        <v>783.61895882393435</v>
      </c>
      <c r="C36" s="27">
        <v>928.66070452632334</v>
      </c>
      <c r="D36" s="27">
        <v>460.5577399277193</v>
      </c>
      <c r="E36" s="27">
        <v>1846.8334528925075</v>
      </c>
      <c r="F36" s="27">
        <v>2294.2755369869292</v>
      </c>
      <c r="G36" s="27">
        <v>3235.5589905610523</v>
      </c>
      <c r="H36" s="27">
        <v>5397.8322529809102</v>
      </c>
      <c r="I36" s="27">
        <v>14513.44355429584</v>
      </c>
    </row>
    <row r="37" spans="1:9" x14ac:dyDescent="0.3">
      <c r="A37" s="26" t="s">
        <v>7</v>
      </c>
      <c r="B37" s="27">
        <v>48.866804895830754</v>
      </c>
      <c r="C37" s="27">
        <v>58.270286659040764</v>
      </c>
      <c r="D37" s="27">
        <v>49.240993627424835</v>
      </c>
      <c r="E37" s="27">
        <v>140.51866758755145</v>
      </c>
      <c r="F37" s="27">
        <v>122.16372943119731</v>
      </c>
      <c r="G37" s="27">
        <v>304.6966372824632</v>
      </c>
      <c r="H37" s="27">
        <v>438.35787500370833</v>
      </c>
      <c r="I37" s="27">
        <v>500.58469181983958</v>
      </c>
    </row>
    <row r="38" spans="1:9" x14ac:dyDescent="0.3">
      <c r="A38" s="30" t="s">
        <v>72</v>
      </c>
      <c r="B38" s="27">
        <v>0</v>
      </c>
      <c r="C38" s="27">
        <v>0</v>
      </c>
      <c r="D38" s="27">
        <v>51.517922465342131</v>
      </c>
      <c r="E38" s="27">
        <v>147.01632295406731</v>
      </c>
      <c r="F38" s="27">
        <v>127.81264302936846</v>
      </c>
      <c r="G38" s="27">
        <v>318.78596629751519</v>
      </c>
      <c r="H38" s="27">
        <v>458.6277683059464</v>
      </c>
      <c r="I38" s="27">
        <v>523.73198509439533</v>
      </c>
    </row>
    <row r="39" spans="1:9" x14ac:dyDescent="0.3">
      <c r="A39" s="26" t="s">
        <v>8</v>
      </c>
      <c r="B39" s="27">
        <v>384.27450531728954</v>
      </c>
      <c r="C39" s="27">
        <v>438.02404904257605</v>
      </c>
      <c r="D39" s="27">
        <v>1077.9705105793835</v>
      </c>
      <c r="E39" s="27">
        <v>892.3521489127055</v>
      </c>
      <c r="F39" s="27">
        <v>1013.5271570596558</v>
      </c>
      <c r="G39" s="27">
        <v>1803.3542792594203</v>
      </c>
      <c r="H39" s="27">
        <v>1924.2060483870966</v>
      </c>
      <c r="I39" s="27">
        <v>5012.9283482044702</v>
      </c>
    </row>
    <row r="40" spans="1:9" x14ac:dyDescent="0.3">
      <c r="A40" s="26" t="s">
        <v>4</v>
      </c>
      <c r="B40" s="27">
        <v>151.80502329185586</v>
      </c>
      <c r="C40" s="27">
        <v>190.94628203542104</v>
      </c>
      <c r="D40" s="27">
        <v>152.78997364819813</v>
      </c>
      <c r="E40" s="27">
        <v>182.15664316057692</v>
      </c>
      <c r="F40" s="27">
        <v>203.64775291952768</v>
      </c>
      <c r="G40" s="27">
        <v>373.32988196004868</v>
      </c>
      <c r="H40" s="27">
        <v>550.40101372894708</v>
      </c>
      <c r="I40" s="27">
        <v>1576.4452516957051</v>
      </c>
    </row>
    <row r="41" spans="1:9" x14ac:dyDescent="0.3">
      <c r="A41" s="26" t="s">
        <v>11</v>
      </c>
      <c r="B41" s="27">
        <v>0.65878877476356323</v>
      </c>
      <c r="C41" s="27">
        <v>0.38942189729111765</v>
      </c>
      <c r="D41" s="27">
        <v>1.0545474984292831</v>
      </c>
      <c r="E41" s="27">
        <v>0.46792056588901904</v>
      </c>
      <c r="F41" s="27">
        <v>1.5816883780417017</v>
      </c>
      <c r="G41" s="27">
        <v>4.637762510410778</v>
      </c>
      <c r="H41" s="27">
        <v>8.8551653721699282</v>
      </c>
      <c r="I41" s="27">
        <v>9.9026882510483567</v>
      </c>
    </row>
    <row r="42" spans="1:9" x14ac:dyDescent="0.3">
      <c r="A42" s="26" t="s">
        <v>12</v>
      </c>
      <c r="B42" s="27">
        <v>0</v>
      </c>
      <c r="C42" s="27">
        <v>0</v>
      </c>
      <c r="D42" s="27">
        <v>50.46159150195983</v>
      </c>
      <c r="E42" s="27">
        <v>0</v>
      </c>
      <c r="F42" s="27">
        <v>0</v>
      </c>
      <c r="G42" s="27">
        <v>0</v>
      </c>
      <c r="H42" s="27">
        <v>0</v>
      </c>
      <c r="I42" s="27">
        <v>0</v>
      </c>
    </row>
    <row r="43" spans="1:9" x14ac:dyDescent="0.3">
      <c r="A43" s="46" t="s">
        <v>10</v>
      </c>
      <c r="B43" s="47">
        <f>+SUM(B32:B42)</f>
        <v>1574.1274945804175</v>
      </c>
      <c r="C43" s="47">
        <f t="shared" ref="C43:I43" si="2">+SUM(C32:C42)</f>
        <v>1945.9841556704375</v>
      </c>
      <c r="D43" s="47">
        <f t="shared" si="2"/>
        <v>2622.0380566550484</v>
      </c>
      <c r="E43" s="47">
        <f t="shared" si="2"/>
        <v>3781.2440068630845</v>
      </c>
      <c r="F43" s="47">
        <f t="shared" si="2"/>
        <v>4240.4858331247042</v>
      </c>
      <c r="G43" s="47">
        <f t="shared" si="2"/>
        <v>6927.929656517309</v>
      </c>
      <c r="H43" s="47">
        <f t="shared" si="2"/>
        <v>9963.2184185868373</v>
      </c>
      <c r="I43" s="47">
        <f t="shared" si="2"/>
        <v>25044.238696097258</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B47" sqref="B47"/>
    </sheetView>
  </sheetViews>
  <sheetFormatPr baseColWidth="10" defaultColWidth="11.42578125" defaultRowHeight="15" x14ac:dyDescent="0.3"/>
  <cols>
    <col min="1" max="1" width="32.140625" style="15" customWidth="1"/>
    <col min="2" max="8" width="11" style="15" customWidth="1"/>
    <col min="9" max="16384" width="11.42578125" style="15"/>
  </cols>
  <sheetData>
    <row r="1" spans="1:9" ht="18.75" x14ac:dyDescent="0.35">
      <c r="A1" s="62" t="s">
        <v>31</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1233.5626578111426</v>
      </c>
      <c r="C6" s="17">
        <v>1565.6548601584097</v>
      </c>
      <c r="D6" s="17">
        <v>2409.7833743662959</v>
      </c>
      <c r="E6" s="17">
        <v>3220.9566331887299</v>
      </c>
      <c r="F6" s="17">
        <v>2785.9611652927556</v>
      </c>
      <c r="G6" s="17">
        <v>4253.6731067731926</v>
      </c>
      <c r="H6" s="17">
        <v>7377.2826185438926</v>
      </c>
      <c r="I6" s="17">
        <v>17298.282318717171</v>
      </c>
    </row>
    <row r="7" spans="1:9" x14ac:dyDescent="0.3">
      <c r="A7" s="3" t="s">
        <v>71</v>
      </c>
      <c r="B7" s="17">
        <v>37529.66800970953</v>
      </c>
      <c r="C7" s="17">
        <v>47636.074486822945</v>
      </c>
      <c r="D7" s="17">
        <v>73334.856188870835</v>
      </c>
      <c r="E7" s="17">
        <v>98095.222573130188</v>
      </c>
      <c r="F7" s="17">
        <v>84945.609820799335</v>
      </c>
      <c r="G7" s="17">
        <v>129879.18252185253</v>
      </c>
      <c r="H7" s="17">
        <v>225563.58523035201</v>
      </c>
      <c r="I7" s="17">
        <v>529842.02152404957</v>
      </c>
    </row>
    <row r="8" spans="1:9" x14ac:dyDescent="0.3">
      <c r="A8" s="15" t="s">
        <v>50</v>
      </c>
      <c r="B8" s="18">
        <v>6.5220898212302161E-2</v>
      </c>
      <c r="C8" s="18">
        <v>6.3487739514926547E-2</v>
      </c>
      <c r="D8" s="18">
        <v>7.0920508876796406E-2</v>
      </c>
      <c r="E8" s="18">
        <v>6.3529775035822009E-2</v>
      </c>
      <c r="F8" s="18">
        <v>4.0798540058925283E-2</v>
      </c>
      <c r="G8" s="18">
        <v>3.7564234552823331E-2</v>
      </c>
      <c r="H8" s="18">
        <v>3.5955308169388939E-2</v>
      </c>
      <c r="I8" s="18">
        <v>3.5219393769255189E-2</v>
      </c>
    </row>
    <row r="9" spans="1:9" x14ac:dyDescent="0.3">
      <c r="A9" s="15" t="s">
        <v>51</v>
      </c>
      <c r="B9" s="18">
        <v>0.11368376099796998</v>
      </c>
      <c r="C9" s="18">
        <v>0.11842759320679654</v>
      </c>
      <c r="D9" s="18">
        <v>0.13858650053776891</v>
      </c>
      <c r="E9" s="18">
        <v>0.12543606459478576</v>
      </c>
      <c r="F9" s="18">
        <v>7.8991056038961394E-2</v>
      </c>
      <c r="G9" s="18">
        <v>7.2646649525799592E-2</v>
      </c>
      <c r="H9" s="18">
        <v>7.1921266602268163E-2</v>
      </c>
      <c r="I9" s="18">
        <v>7.2854049044955085E-2</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669.06050279114845</v>
      </c>
      <c r="C17" s="57">
        <v>869.06814737949855</v>
      </c>
      <c r="D17" s="57">
        <v>1415.6135489126918</v>
      </c>
      <c r="E17" s="57">
        <v>1644.4936792094682</v>
      </c>
      <c r="F17" s="57">
        <v>868.93719514999998</v>
      </c>
      <c r="G17" s="57">
        <v>1308.6002511299998</v>
      </c>
      <c r="H17" s="57">
        <v>2306.7843534900003</v>
      </c>
      <c r="I17" s="57">
        <v>5977.1826483699997</v>
      </c>
    </row>
    <row r="18" spans="1:9" x14ac:dyDescent="0.3">
      <c r="A18" s="15" t="s">
        <v>19</v>
      </c>
      <c r="B18" s="57">
        <v>2.8354205101933307</v>
      </c>
      <c r="C18" s="57">
        <v>5.0333004611929804</v>
      </c>
      <c r="D18" s="57">
        <v>24.045760348831816</v>
      </c>
      <c r="E18" s="57">
        <v>173.3798741585843</v>
      </c>
      <c r="F18" s="57">
        <v>204.6600298256038</v>
      </c>
      <c r="G18" s="57">
        <v>137.41324179156993</v>
      </c>
      <c r="H18" s="57">
        <v>16.065821553576423</v>
      </c>
      <c r="I18" s="57">
        <v>85.457674771821615</v>
      </c>
    </row>
    <row r="19" spans="1:9" x14ac:dyDescent="0.3">
      <c r="A19" s="15" t="s">
        <v>17</v>
      </c>
      <c r="B19" s="57">
        <v>0</v>
      </c>
      <c r="C19" s="57">
        <v>0</v>
      </c>
      <c r="D19" s="57">
        <v>0</v>
      </c>
      <c r="E19" s="57">
        <v>0</v>
      </c>
      <c r="F19" s="57">
        <v>0</v>
      </c>
      <c r="G19" s="57">
        <v>0</v>
      </c>
      <c r="H19" s="57">
        <v>0</v>
      </c>
      <c r="I19" s="57">
        <v>0</v>
      </c>
    </row>
    <row r="20" spans="1:9" x14ac:dyDescent="0.3">
      <c r="A20" s="15" t="s">
        <v>15</v>
      </c>
      <c r="B20" s="57">
        <v>550.52540348922071</v>
      </c>
      <c r="C20" s="57">
        <v>678.70747042696701</v>
      </c>
      <c r="D20" s="57">
        <v>915.32905743919548</v>
      </c>
      <c r="E20" s="57">
        <v>1347.8709825521621</v>
      </c>
      <c r="F20" s="57">
        <v>1641.8729634163187</v>
      </c>
      <c r="G20" s="57">
        <v>2653.0452298168489</v>
      </c>
      <c r="H20" s="57">
        <v>4778.5864968043907</v>
      </c>
      <c r="I20" s="57">
        <v>10369.871755668268</v>
      </c>
    </row>
    <row r="21" spans="1:9" x14ac:dyDescent="0.3">
      <c r="A21" s="20" t="s">
        <v>47</v>
      </c>
      <c r="B21" s="58">
        <v>79.261020983953443</v>
      </c>
      <c r="C21" s="58">
        <v>98.31568505593269</v>
      </c>
      <c r="D21" s="58">
        <v>136.08181145179228</v>
      </c>
      <c r="E21" s="58">
        <v>206.08737008925095</v>
      </c>
      <c r="F21" s="58">
        <v>231.66945228356104</v>
      </c>
      <c r="G21" s="58">
        <v>245.77752236720531</v>
      </c>
      <c r="H21" s="58">
        <v>444.65080176790741</v>
      </c>
      <c r="I21" s="58">
        <v>722.76831500955188</v>
      </c>
    </row>
    <row r="22" spans="1:9" x14ac:dyDescent="0.3">
      <c r="A22" s="20" t="s">
        <v>48</v>
      </c>
      <c r="B22" s="58">
        <f>+B20-B21</f>
        <v>471.26438250526724</v>
      </c>
      <c r="C22" s="58">
        <f t="shared" ref="C22:I22" si="0">+C20-C21</f>
        <v>580.3917853710343</v>
      </c>
      <c r="D22" s="58">
        <f t="shared" si="0"/>
        <v>779.24724598740318</v>
      </c>
      <c r="E22" s="58">
        <f t="shared" si="0"/>
        <v>1141.7836124629112</v>
      </c>
      <c r="F22" s="58">
        <f t="shared" si="0"/>
        <v>1410.2035111327577</v>
      </c>
      <c r="G22" s="58">
        <f t="shared" si="0"/>
        <v>2407.2677074496437</v>
      </c>
      <c r="H22" s="58">
        <f t="shared" si="0"/>
        <v>4333.9356950364836</v>
      </c>
      <c r="I22" s="58">
        <f t="shared" si="0"/>
        <v>9647.103440658715</v>
      </c>
    </row>
    <row r="23" spans="1:9" x14ac:dyDescent="0.3">
      <c r="A23" s="15" t="s">
        <v>18</v>
      </c>
      <c r="B23" s="57">
        <v>11.141331020580505</v>
      </c>
      <c r="C23" s="57">
        <v>12.845941890750954</v>
      </c>
      <c r="D23" s="57">
        <v>54.795007665576904</v>
      </c>
      <c r="E23" s="57">
        <v>55.212097268515087</v>
      </c>
      <c r="F23" s="57">
        <v>70.490976900832692</v>
      </c>
      <c r="G23" s="57">
        <v>154.61438403477359</v>
      </c>
      <c r="H23" s="57">
        <v>275.84594669592457</v>
      </c>
      <c r="I23" s="57">
        <v>865.77023990707528</v>
      </c>
    </row>
    <row r="24" spans="1:9" x14ac:dyDescent="0.3">
      <c r="A24" s="52" t="s">
        <v>10</v>
      </c>
      <c r="B24" s="53">
        <f>+B17+B18+B19+B20+B23</f>
        <v>1233.562657811143</v>
      </c>
      <c r="C24" s="53">
        <f t="shared" ref="C24:I24" si="1">+C17+C18+C19+C20+C23</f>
        <v>1565.6548601584095</v>
      </c>
      <c r="D24" s="53">
        <f t="shared" si="1"/>
        <v>2409.7833743662964</v>
      </c>
      <c r="E24" s="53">
        <f t="shared" si="1"/>
        <v>3220.9566331887299</v>
      </c>
      <c r="F24" s="53">
        <f t="shared" si="1"/>
        <v>2785.9611652927551</v>
      </c>
      <c r="G24" s="53">
        <f t="shared" si="1"/>
        <v>4253.6731067731926</v>
      </c>
      <c r="H24" s="53">
        <f t="shared" si="1"/>
        <v>7377.2826185438917</v>
      </c>
      <c r="I24" s="53">
        <f t="shared" si="1"/>
        <v>17298.282318717167</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60" t="s">
        <v>2</v>
      </c>
      <c r="B32" s="57">
        <v>0</v>
      </c>
      <c r="C32" s="57">
        <v>0</v>
      </c>
      <c r="D32" s="57">
        <v>0</v>
      </c>
      <c r="E32" s="57">
        <v>0</v>
      </c>
      <c r="F32" s="57">
        <v>0</v>
      </c>
      <c r="G32" s="57">
        <v>0</v>
      </c>
      <c r="H32" s="57">
        <v>0</v>
      </c>
      <c r="I32" s="57">
        <v>0</v>
      </c>
    </row>
    <row r="33" spans="1:9" x14ac:dyDescent="0.3">
      <c r="A33" s="26" t="s">
        <v>3</v>
      </c>
      <c r="B33" s="57">
        <v>141.92001031872303</v>
      </c>
      <c r="C33" s="57">
        <v>123.05967886007411</v>
      </c>
      <c r="D33" s="57">
        <v>141.93925010592565</v>
      </c>
      <c r="E33" s="57">
        <v>143.87430834912089</v>
      </c>
      <c r="F33" s="57">
        <v>109.2516682760275</v>
      </c>
      <c r="G33" s="57">
        <v>303.86892373705899</v>
      </c>
      <c r="H33" s="57">
        <v>736.94850479788579</v>
      </c>
      <c r="I33" s="57">
        <v>1431.8511546768605</v>
      </c>
    </row>
    <row r="34" spans="1:9" ht="12.75" customHeight="1" x14ac:dyDescent="0.3">
      <c r="A34" s="26" t="s">
        <v>5</v>
      </c>
      <c r="B34" s="57">
        <v>8.2806685836258893</v>
      </c>
      <c r="C34" s="57">
        <v>10.702545323266708</v>
      </c>
      <c r="D34" s="57">
        <v>14.732633448224059</v>
      </c>
      <c r="E34" s="57">
        <v>24.320600430815862</v>
      </c>
      <c r="F34" s="57">
        <v>23.771716099703138</v>
      </c>
      <c r="G34" s="57">
        <v>34.646781448548545</v>
      </c>
      <c r="H34" s="57">
        <v>61.317367704301198</v>
      </c>
      <c r="I34" s="57">
        <v>138.66283671076621</v>
      </c>
    </row>
    <row r="35" spans="1:9" x14ac:dyDescent="0.3">
      <c r="A35" s="26" t="s">
        <v>6</v>
      </c>
      <c r="B35" s="57">
        <v>18.672007107524372</v>
      </c>
      <c r="C35" s="57">
        <v>28.291266881244749</v>
      </c>
      <c r="D35" s="57">
        <v>44.275947961091966</v>
      </c>
      <c r="E35" s="57">
        <v>67.608682019589523</v>
      </c>
      <c r="F35" s="57">
        <v>53.829827051051893</v>
      </c>
      <c r="G35" s="57">
        <v>36.156221643822498</v>
      </c>
      <c r="H35" s="57">
        <v>116.36283996096266</v>
      </c>
      <c r="I35" s="57">
        <v>131.66420734246731</v>
      </c>
    </row>
    <row r="36" spans="1:9" x14ac:dyDescent="0.3">
      <c r="A36" s="26" t="s">
        <v>49</v>
      </c>
      <c r="B36" s="57">
        <v>725.02170843342685</v>
      </c>
      <c r="C36" s="57">
        <v>964.12139857695422</v>
      </c>
      <c r="D36" s="57">
        <v>1519.1154285785813</v>
      </c>
      <c r="E36" s="57">
        <v>1828.2817475725012</v>
      </c>
      <c r="F36" s="57">
        <v>1008.5872180908401</v>
      </c>
      <c r="G36" s="57">
        <v>1546.3827896367141</v>
      </c>
      <c r="H36" s="57">
        <v>2977.4677206736496</v>
      </c>
      <c r="I36" s="57">
        <v>7196.7902891337008</v>
      </c>
    </row>
    <row r="37" spans="1:9" x14ac:dyDescent="0.3">
      <c r="A37" s="26" t="s">
        <v>7</v>
      </c>
      <c r="B37" s="57">
        <v>0</v>
      </c>
      <c r="C37" s="57">
        <v>0</v>
      </c>
      <c r="D37" s="57">
        <v>0</v>
      </c>
      <c r="E37" s="57">
        <v>0</v>
      </c>
      <c r="F37" s="57">
        <v>0</v>
      </c>
      <c r="G37" s="57">
        <v>0</v>
      </c>
      <c r="H37" s="57">
        <v>0</v>
      </c>
      <c r="I37" s="57">
        <v>0</v>
      </c>
    </row>
    <row r="38" spans="1:9" x14ac:dyDescent="0.3">
      <c r="A38" s="30" t="s">
        <v>72</v>
      </c>
      <c r="B38" s="57">
        <v>17.571249889070224</v>
      </c>
      <c r="C38" s="57">
        <v>29.457164298958574</v>
      </c>
      <c r="D38" s="57">
        <v>73.646327060229652</v>
      </c>
      <c r="E38" s="57">
        <v>105.6447130083607</v>
      </c>
      <c r="F38" s="57">
        <v>105.67851787061747</v>
      </c>
      <c r="G38" s="57">
        <v>92.019433311401059</v>
      </c>
      <c r="H38" s="57">
        <v>196.27053079922351</v>
      </c>
      <c r="I38" s="57">
        <v>416.03742368603804</v>
      </c>
    </row>
    <row r="39" spans="1:9" x14ac:dyDescent="0.3">
      <c r="A39" s="26" t="s">
        <v>8</v>
      </c>
      <c r="B39" s="57">
        <v>235.46869665342032</v>
      </c>
      <c r="C39" s="57">
        <v>304.71291729447074</v>
      </c>
      <c r="D39" s="57">
        <v>434.10454391384428</v>
      </c>
      <c r="E39" s="57">
        <v>802.66726304480164</v>
      </c>
      <c r="F39" s="57">
        <v>1200.7065177488855</v>
      </c>
      <c r="G39" s="57">
        <v>1870.8385761978509</v>
      </c>
      <c r="H39" s="57">
        <v>2632.9126254032717</v>
      </c>
      <c r="I39" s="57">
        <v>6510.246626951558</v>
      </c>
    </row>
    <row r="40" spans="1:9" x14ac:dyDescent="0.3">
      <c r="A40" s="26" t="s">
        <v>4</v>
      </c>
      <c r="B40" s="57">
        <v>79.261020983953443</v>
      </c>
      <c r="C40" s="57">
        <v>98.31568505593269</v>
      </c>
      <c r="D40" s="57">
        <v>136.08181145179228</v>
      </c>
      <c r="E40" s="57">
        <v>206.08737008925095</v>
      </c>
      <c r="F40" s="57">
        <v>231.66945228356104</v>
      </c>
      <c r="G40" s="57">
        <v>245.77752236720531</v>
      </c>
      <c r="H40" s="57">
        <v>444.65080176790741</v>
      </c>
      <c r="I40" s="57">
        <v>722.76831500955188</v>
      </c>
    </row>
    <row r="41" spans="1:9" x14ac:dyDescent="0.3">
      <c r="A41" s="26" t="s">
        <v>11</v>
      </c>
      <c r="B41" s="57">
        <v>9.4053247195796538E-2</v>
      </c>
      <c r="C41" s="57">
        <v>5.8898805550488265E-2</v>
      </c>
      <c r="D41" s="57">
        <v>0.40862782332072856</v>
      </c>
      <c r="E41" s="57">
        <v>0.64864612756089945</v>
      </c>
      <c r="F41" s="57">
        <v>1.0820579798555638</v>
      </c>
      <c r="G41" s="57">
        <v>3.6182983111691116</v>
      </c>
      <c r="H41" s="57">
        <v>25.166540039706689</v>
      </c>
      <c r="I41" s="57">
        <v>89.250377281957057</v>
      </c>
    </row>
    <row r="42" spans="1:9" x14ac:dyDescent="0.3">
      <c r="A42" s="26" t="s">
        <v>12</v>
      </c>
      <c r="B42" s="57">
        <v>7.2732425942031291</v>
      </c>
      <c r="C42" s="57">
        <v>6.9353050619572549</v>
      </c>
      <c r="D42" s="57">
        <v>45.478804023286472</v>
      </c>
      <c r="E42" s="57">
        <v>41.823302546727696</v>
      </c>
      <c r="F42" s="57">
        <v>51.384189892213165</v>
      </c>
      <c r="G42" s="57">
        <v>120.36456011942133</v>
      </c>
      <c r="H42" s="57">
        <v>186.18568739698424</v>
      </c>
      <c r="I42" s="57">
        <v>661.01108792426555</v>
      </c>
    </row>
    <row r="43" spans="1:9" x14ac:dyDescent="0.3">
      <c r="A43" s="46" t="s">
        <v>10</v>
      </c>
      <c r="B43" s="47">
        <f>+SUM(B32:B42)</f>
        <v>1233.5626578111428</v>
      </c>
      <c r="C43" s="47">
        <f t="shared" ref="C43:I43" si="2">+SUM(C32:C42)</f>
        <v>1565.6548601584095</v>
      </c>
      <c r="D43" s="47">
        <f t="shared" si="2"/>
        <v>2409.7833743662964</v>
      </c>
      <c r="E43" s="47">
        <f t="shared" si="2"/>
        <v>3220.9566331887286</v>
      </c>
      <c r="F43" s="47">
        <f t="shared" si="2"/>
        <v>2785.9611652927556</v>
      </c>
      <c r="G43" s="47">
        <f t="shared" si="2"/>
        <v>4253.6731067731916</v>
      </c>
      <c r="H43" s="47">
        <f t="shared" si="2"/>
        <v>7377.2826185438935</v>
      </c>
      <c r="I43" s="47">
        <f t="shared" si="2"/>
        <v>17298.282318717163</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7"/>
  <sheetViews>
    <sheetView showGridLines="0" zoomScale="80" zoomScaleNormal="80" workbookViewId="0">
      <selection activeCell="A38" sqref="A37:XFD38"/>
    </sheetView>
  </sheetViews>
  <sheetFormatPr baseColWidth="10" defaultColWidth="11.42578125" defaultRowHeight="15" x14ac:dyDescent="0.3"/>
  <cols>
    <col min="1" max="1" width="35.5703125" style="15" customWidth="1"/>
    <col min="2" max="8" width="10.7109375" style="15" customWidth="1"/>
    <col min="9" max="16384" width="11.42578125" style="15"/>
  </cols>
  <sheetData>
    <row r="1" spans="1:9" ht="18.75" x14ac:dyDescent="0.35">
      <c r="A1" s="62" t="s">
        <v>32</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1041.6660599342777</v>
      </c>
      <c r="C6" s="17">
        <v>1449.4169528216476</v>
      </c>
      <c r="D6" s="17">
        <v>1659.1122496235457</v>
      </c>
      <c r="E6" s="17">
        <v>2951.7280466248521</v>
      </c>
      <c r="F6" s="17">
        <v>3571.3199363514677</v>
      </c>
      <c r="G6" s="17">
        <v>5918.8283637687573</v>
      </c>
      <c r="H6" s="17">
        <v>10809.613057825994</v>
      </c>
      <c r="I6" s="17">
        <v>25216.29384717454</v>
      </c>
    </row>
    <row r="7" spans="1:9" x14ac:dyDescent="0.3">
      <c r="A7" s="3" t="s">
        <v>71</v>
      </c>
      <c r="B7" s="17">
        <v>27294.467559330194</v>
      </c>
      <c r="C7" s="17">
        <v>37557.445916813012</v>
      </c>
      <c r="D7" s="17">
        <v>42580.644944655214</v>
      </c>
      <c r="E7" s="17">
        <v>75145.826034237587</v>
      </c>
      <c r="F7" s="17">
        <v>90328.551391139132</v>
      </c>
      <c r="G7" s="17">
        <v>148946.30740773963</v>
      </c>
      <c r="H7" s="17">
        <v>271005.91816446447</v>
      </c>
      <c r="I7" s="17">
        <v>630770.03895176074</v>
      </c>
    </row>
    <row r="8" spans="1:9" x14ac:dyDescent="0.3">
      <c r="A8" s="15" t="s">
        <v>50</v>
      </c>
      <c r="B8" s="18">
        <v>6.7934324371765581E-2</v>
      </c>
      <c r="C8" s="18">
        <v>6.0435322907342486E-2</v>
      </c>
      <c r="D8" s="18">
        <v>4.7731374077135139E-2</v>
      </c>
      <c r="E8" s="18">
        <v>6.2677511080590206E-2</v>
      </c>
      <c r="F8" s="18">
        <v>4.9796397361006009E-2</v>
      </c>
      <c r="G8" s="18">
        <v>5.0246915389761122E-2</v>
      </c>
      <c r="H8" s="18">
        <v>5.4200153630224068E-2</v>
      </c>
      <c r="I8" s="18">
        <v>5.2659469982783515E-2</v>
      </c>
    </row>
    <row r="9" spans="1:9" x14ac:dyDescent="0.3">
      <c r="A9" s="15" t="s">
        <v>51</v>
      </c>
      <c r="B9" s="18">
        <v>0.13238808775879837</v>
      </c>
      <c r="C9" s="18">
        <v>0.13473200556538067</v>
      </c>
      <c r="D9" s="18">
        <v>9.0390429012874654E-2</v>
      </c>
      <c r="E9" s="18">
        <v>0.1187511138017025</v>
      </c>
      <c r="F9" s="18">
        <v>0.10502834971311589</v>
      </c>
      <c r="G9" s="18">
        <v>0.10554721843662822</v>
      </c>
      <c r="H9" s="18">
        <v>0.1180124964294865</v>
      </c>
      <c r="I9" s="18">
        <v>0.11255893021917246</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585.27259146573408</v>
      </c>
      <c r="C17" s="57">
        <v>906.19345678712045</v>
      </c>
      <c r="D17" s="57">
        <v>984.72631994754329</v>
      </c>
      <c r="E17" s="57">
        <v>2145.3272971407896</v>
      </c>
      <c r="F17" s="57">
        <v>2557.8890181370084</v>
      </c>
      <c r="G17" s="57">
        <v>3969.6375961156764</v>
      </c>
      <c r="H17" s="57">
        <v>7741.596700357235</v>
      </c>
      <c r="I17" s="57">
        <v>17874.240106652345</v>
      </c>
    </row>
    <row r="18" spans="1:9" x14ac:dyDescent="0.3">
      <c r="A18" s="15" t="s">
        <v>19</v>
      </c>
      <c r="B18" s="57">
        <v>47.282781493542878</v>
      </c>
      <c r="C18" s="57">
        <v>37.92292401930073</v>
      </c>
      <c r="D18" s="57">
        <v>0</v>
      </c>
      <c r="E18" s="57">
        <v>0</v>
      </c>
      <c r="F18" s="57">
        <v>0</v>
      </c>
      <c r="G18" s="57">
        <v>0</v>
      </c>
      <c r="H18" s="57">
        <v>0</v>
      </c>
      <c r="I18" s="57">
        <v>0</v>
      </c>
    </row>
    <row r="19" spans="1:9" x14ac:dyDescent="0.3">
      <c r="A19" s="15" t="s">
        <v>17</v>
      </c>
      <c r="B19" s="57">
        <v>0</v>
      </c>
      <c r="C19" s="57">
        <v>0</v>
      </c>
      <c r="D19" s="57">
        <v>0</v>
      </c>
      <c r="E19" s="57">
        <v>0</v>
      </c>
      <c r="F19" s="57">
        <v>0</v>
      </c>
      <c r="G19" s="57">
        <v>0</v>
      </c>
      <c r="H19" s="57">
        <v>0</v>
      </c>
      <c r="I19" s="57">
        <v>0</v>
      </c>
    </row>
    <row r="20" spans="1:9" x14ac:dyDescent="0.3">
      <c r="A20" s="15" t="s">
        <v>15</v>
      </c>
      <c r="B20" s="57">
        <v>398.13199728478571</v>
      </c>
      <c r="C20" s="57">
        <v>492.35467100486471</v>
      </c>
      <c r="D20" s="57">
        <v>674.06565255059149</v>
      </c>
      <c r="E20" s="57">
        <v>805.42628862543643</v>
      </c>
      <c r="F20" s="57">
        <v>1012.4031376584162</v>
      </c>
      <c r="G20" s="57">
        <v>1947.9537149649955</v>
      </c>
      <c r="H20" s="57">
        <v>3052.7156723771</v>
      </c>
      <c r="I20" s="57">
        <v>7273.0543930566846</v>
      </c>
    </row>
    <row r="21" spans="1:9" x14ac:dyDescent="0.3">
      <c r="A21" s="20" t="s">
        <v>47</v>
      </c>
      <c r="B21" s="58">
        <v>48.283213751137524</v>
      </c>
      <c r="C21" s="58">
        <v>70.572918520553088</v>
      </c>
      <c r="D21" s="58">
        <v>109.61064672936558</v>
      </c>
      <c r="E21" s="58">
        <v>153.24023117186536</v>
      </c>
      <c r="F21" s="58">
        <v>184.27638575330462</v>
      </c>
      <c r="G21" s="58">
        <v>372.6418243800756</v>
      </c>
      <c r="H21" s="58">
        <v>520.87447959443773</v>
      </c>
      <c r="I21" s="58">
        <v>1125.4681161771284</v>
      </c>
    </row>
    <row r="22" spans="1:9" x14ac:dyDescent="0.3">
      <c r="A22" s="20" t="s">
        <v>48</v>
      </c>
      <c r="B22" s="58">
        <f>+B20-B21</f>
        <v>349.8487835336482</v>
      </c>
      <c r="C22" s="58">
        <f t="shared" ref="C22:I22" si="0">+C20-C21</f>
        <v>421.7817524843116</v>
      </c>
      <c r="D22" s="58">
        <f t="shared" si="0"/>
        <v>564.45500582122588</v>
      </c>
      <c r="E22" s="58">
        <f t="shared" si="0"/>
        <v>652.18605745357104</v>
      </c>
      <c r="F22" s="58">
        <f t="shared" si="0"/>
        <v>828.12675190511163</v>
      </c>
      <c r="G22" s="58">
        <f t="shared" si="0"/>
        <v>1575.3118905849199</v>
      </c>
      <c r="H22" s="58">
        <f t="shared" si="0"/>
        <v>2531.8411927826623</v>
      </c>
      <c r="I22" s="58">
        <f t="shared" si="0"/>
        <v>6147.586276879556</v>
      </c>
    </row>
    <row r="23" spans="1:9" x14ac:dyDescent="0.3">
      <c r="A23" s="15" t="s">
        <v>18</v>
      </c>
      <c r="B23" s="57">
        <v>10.97868969021493</v>
      </c>
      <c r="C23" s="57">
        <v>12.945901010361101</v>
      </c>
      <c r="D23" s="57">
        <v>0.32027712541099107</v>
      </c>
      <c r="E23" s="57">
        <v>0.9744608586262119</v>
      </c>
      <c r="F23" s="57">
        <v>1.027780556042599</v>
      </c>
      <c r="G23" s="57">
        <v>1.2370526880857298</v>
      </c>
      <c r="H23" s="57">
        <v>15.300685091658472</v>
      </c>
      <c r="I23" s="57">
        <v>68.999347465505423</v>
      </c>
    </row>
    <row r="24" spans="1:9" x14ac:dyDescent="0.3">
      <c r="A24" s="52" t="s">
        <v>10</v>
      </c>
      <c r="B24" s="53">
        <f>+B17+B18+B19+B20+B23</f>
        <v>1041.6660599342774</v>
      </c>
      <c r="C24" s="53">
        <f t="shared" ref="C24:I24" si="1">+C17+C18+C19+C20+C23</f>
        <v>1449.4169528216469</v>
      </c>
      <c r="D24" s="53">
        <f t="shared" si="1"/>
        <v>1659.1122496235457</v>
      </c>
      <c r="E24" s="53">
        <f t="shared" si="1"/>
        <v>2951.7280466248521</v>
      </c>
      <c r="F24" s="53">
        <f t="shared" si="1"/>
        <v>3571.3199363514673</v>
      </c>
      <c r="G24" s="53">
        <f t="shared" si="1"/>
        <v>5918.8283637687582</v>
      </c>
      <c r="H24" s="53">
        <f t="shared" si="1"/>
        <v>10809.613057825994</v>
      </c>
      <c r="I24" s="53">
        <f t="shared" si="1"/>
        <v>25216.293847174536</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5" t="s">
        <v>2</v>
      </c>
      <c r="B32" s="57">
        <v>4.6097510936949755</v>
      </c>
      <c r="C32" s="57">
        <v>22.921277877774621</v>
      </c>
      <c r="D32" s="57">
        <v>0</v>
      </c>
      <c r="E32" s="57">
        <v>0</v>
      </c>
      <c r="F32" s="57">
        <v>0</v>
      </c>
      <c r="G32" s="57">
        <v>0</v>
      </c>
      <c r="H32" s="57">
        <v>0</v>
      </c>
      <c r="I32" s="57">
        <v>0</v>
      </c>
    </row>
    <row r="33" spans="1:9" x14ac:dyDescent="0.3">
      <c r="A33" s="26" t="s">
        <v>3</v>
      </c>
      <c r="B33" s="57">
        <v>85.58142430125271</v>
      </c>
      <c r="C33" s="57">
        <v>134.42219120109397</v>
      </c>
      <c r="D33" s="57">
        <v>118.30041052543925</v>
      </c>
      <c r="E33" s="57">
        <v>101.03685467777368</v>
      </c>
      <c r="F33" s="57">
        <v>126.90424300803082</v>
      </c>
      <c r="G33" s="57">
        <v>339.30371351965664</v>
      </c>
      <c r="H33" s="57">
        <v>522.22887089948233</v>
      </c>
      <c r="I33" s="57">
        <v>1209.4848274904102</v>
      </c>
    </row>
    <row r="34" spans="1:9" ht="12.75" customHeight="1" x14ac:dyDescent="0.3">
      <c r="A34" s="26" t="s">
        <v>5</v>
      </c>
      <c r="B34" s="57">
        <v>30.379945661259672</v>
      </c>
      <c r="C34" s="57">
        <v>12.715930996836223</v>
      </c>
      <c r="D34" s="57">
        <v>11.940565382738793</v>
      </c>
      <c r="E34" s="57">
        <v>11.969189105493589</v>
      </c>
      <c r="F34" s="57">
        <v>17.81023119564809</v>
      </c>
      <c r="G34" s="57">
        <v>30.216132161216155</v>
      </c>
      <c r="H34" s="57">
        <v>46.216116782579711</v>
      </c>
      <c r="I34" s="57">
        <v>122.36223147301105</v>
      </c>
    </row>
    <row r="35" spans="1:9" x14ac:dyDescent="0.3">
      <c r="A35" s="26" t="s">
        <v>6</v>
      </c>
      <c r="B35" s="57">
        <v>38.186790119731015</v>
      </c>
      <c r="C35" s="57">
        <v>31.156013007527481</v>
      </c>
      <c r="D35" s="57">
        <v>29.256246394731335</v>
      </c>
      <c r="E35" s="57">
        <v>29.326378977134794</v>
      </c>
      <c r="F35" s="57">
        <v>43.637842556454892</v>
      </c>
      <c r="G35" s="57">
        <v>74.034233662187049</v>
      </c>
      <c r="H35" s="57">
        <v>113.23668994379715</v>
      </c>
      <c r="I35" s="57">
        <v>299.80654002854703</v>
      </c>
    </row>
    <row r="36" spans="1:9" x14ac:dyDescent="0.3">
      <c r="A36" s="26" t="s">
        <v>49</v>
      </c>
      <c r="B36" s="57">
        <v>305.36955972181687</v>
      </c>
      <c r="C36" s="57">
        <v>387.01524677560883</v>
      </c>
      <c r="D36" s="57">
        <v>702.55583529043372</v>
      </c>
      <c r="E36" s="57">
        <v>1685.5268611036806</v>
      </c>
      <c r="F36" s="57">
        <v>2076.1391565669528</v>
      </c>
      <c r="G36" s="57">
        <v>3073.4134553652802</v>
      </c>
      <c r="H36" s="57">
        <v>6167.9872974032332</v>
      </c>
      <c r="I36" s="57">
        <v>14359.335215700596</v>
      </c>
    </row>
    <row r="37" spans="1:9" x14ac:dyDescent="0.3">
      <c r="A37" s="26" t="s">
        <v>7</v>
      </c>
      <c r="B37" s="57">
        <v>66.414660781041945</v>
      </c>
      <c r="C37" s="57">
        <v>236.16146595497727</v>
      </c>
      <c r="D37" s="57">
        <v>221.76130287435902</v>
      </c>
      <c r="E37" s="57">
        <v>222.29290534440574</v>
      </c>
      <c r="F37" s="57">
        <v>330.77328818533329</v>
      </c>
      <c r="G37" s="57">
        <v>561.17684725228389</v>
      </c>
      <c r="H37" s="57">
        <v>858.33006587060106</v>
      </c>
      <c r="I37" s="57">
        <v>2272.5228667392344</v>
      </c>
    </row>
    <row r="38" spans="1:9" x14ac:dyDescent="0.3">
      <c r="A38" s="30" t="s">
        <v>72</v>
      </c>
      <c r="B38" s="57">
        <v>12.823909618472211</v>
      </c>
      <c r="C38" s="57">
        <v>18.612203372580606</v>
      </c>
      <c r="D38" s="57">
        <v>17.477307115178942</v>
      </c>
      <c r="E38" s="57">
        <v>17.519203422207124</v>
      </c>
      <c r="F38" s="57">
        <v>26.068688577230965</v>
      </c>
      <c r="G38" s="57">
        <v>44.227103548867419</v>
      </c>
      <c r="H38" s="57">
        <v>67.646149138614106</v>
      </c>
      <c r="I38" s="57">
        <v>179.10058947827719</v>
      </c>
    </row>
    <row r="39" spans="1:9" x14ac:dyDescent="0.3">
      <c r="A39" s="26" t="s">
        <v>8</v>
      </c>
      <c r="B39" s="57">
        <v>450.0168048858709</v>
      </c>
      <c r="C39" s="57">
        <v>535.6097351011698</v>
      </c>
      <c r="D39" s="57">
        <v>447.88965818588827</v>
      </c>
      <c r="E39" s="57">
        <v>729.8419619636652</v>
      </c>
      <c r="F39" s="57">
        <v>764.68231995246947</v>
      </c>
      <c r="G39" s="57">
        <v>1422.5780011911049</v>
      </c>
      <c r="H39" s="57">
        <v>2497.7927031015897</v>
      </c>
      <c r="I39" s="57">
        <v>5579.2141126218266</v>
      </c>
    </row>
    <row r="40" spans="1:9" x14ac:dyDescent="0.3">
      <c r="A40" s="26" t="s">
        <v>4</v>
      </c>
      <c r="B40" s="57">
        <v>48.283213751137524</v>
      </c>
      <c r="C40" s="57">
        <v>70.572918520553088</v>
      </c>
      <c r="D40" s="57">
        <v>109.61064672936558</v>
      </c>
      <c r="E40" s="57">
        <v>153.24023117186536</v>
      </c>
      <c r="F40" s="57">
        <v>184.27638575330462</v>
      </c>
      <c r="G40" s="57">
        <v>372.6418243800756</v>
      </c>
      <c r="H40" s="57">
        <v>520.87447959443773</v>
      </c>
      <c r="I40" s="57">
        <v>1125.4681161771284</v>
      </c>
    </row>
    <row r="41" spans="1:9" x14ac:dyDescent="0.3">
      <c r="A41" s="26" t="s">
        <v>11</v>
      </c>
      <c r="B41" s="57">
        <v>0</v>
      </c>
      <c r="C41" s="57">
        <v>0.22997001352487914</v>
      </c>
      <c r="D41" s="57">
        <v>0.32027712541099107</v>
      </c>
      <c r="E41" s="57">
        <v>0.9744608586262119</v>
      </c>
      <c r="F41" s="57">
        <v>1.027780556042599</v>
      </c>
      <c r="G41" s="57">
        <v>1.2370526880857298</v>
      </c>
      <c r="H41" s="57">
        <v>15.300685091658472</v>
      </c>
      <c r="I41" s="57">
        <v>68.999347465505423</v>
      </c>
    </row>
    <row r="42" spans="1:9" x14ac:dyDescent="0.3">
      <c r="A42" s="26" t="s">
        <v>12</v>
      </c>
      <c r="B42" s="57">
        <v>0</v>
      </c>
      <c r="C42" s="57">
        <v>0</v>
      </c>
      <c r="D42" s="57">
        <v>0</v>
      </c>
      <c r="E42" s="57">
        <v>0</v>
      </c>
      <c r="F42" s="57">
        <v>0</v>
      </c>
      <c r="G42" s="57">
        <v>0</v>
      </c>
      <c r="H42" s="57">
        <v>0</v>
      </c>
      <c r="I42" s="57">
        <v>0</v>
      </c>
    </row>
    <row r="43" spans="1:9" x14ac:dyDescent="0.3">
      <c r="A43" s="46" t="s">
        <v>10</v>
      </c>
      <c r="B43" s="47">
        <f>+SUM(B32:B42)</f>
        <v>1041.6660599342779</v>
      </c>
      <c r="C43" s="47">
        <f t="shared" ref="C43:I43" si="2">+SUM(C32:C42)</f>
        <v>1449.4169528216469</v>
      </c>
      <c r="D43" s="47">
        <f t="shared" si="2"/>
        <v>1659.1122496235457</v>
      </c>
      <c r="E43" s="47">
        <f t="shared" si="2"/>
        <v>2951.7280466248521</v>
      </c>
      <c r="F43" s="47">
        <f t="shared" si="2"/>
        <v>3571.3199363514677</v>
      </c>
      <c r="G43" s="47">
        <f t="shared" si="2"/>
        <v>5918.8283637687573</v>
      </c>
      <c r="H43" s="47">
        <f t="shared" si="2"/>
        <v>10809.613057825994</v>
      </c>
      <c r="I43" s="47">
        <f t="shared" si="2"/>
        <v>25216.293847174536</v>
      </c>
    </row>
    <row r="44" spans="1:9" x14ac:dyDescent="0.3">
      <c r="B44" s="28"/>
      <c r="C44" s="28"/>
      <c r="H44" s="57"/>
    </row>
    <row r="45" spans="1:9" x14ac:dyDescent="0.3">
      <c r="A45" s="20" t="s">
        <v>69</v>
      </c>
      <c r="H45" s="57"/>
    </row>
    <row r="46" spans="1:9" x14ac:dyDescent="0.3">
      <c r="H46" s="57"/>
    </row>
    <row r="47" spans="1:9" x14ac:dyDescent="0.3">
      <c r="H47" s="57"/>
    </row>
  </sheetData>
  <pageMargins left="0.7" right="0.7" top="0.75" bottom="0.75" header="0.3" footer="0.3"/>
  <pageSetup orientation="portrait" horizontalDpi="4294967294" verticalDpi="4294967294" r:id="rId1"/>
  <ignoredErrors>
    <ignoredError sqref="B43:I4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4.28515625" style="15" customWidth="1"/>
    <col min="2" max="3" width="12.7109375" style="15" bestFit="1" customWidth="1"/>
    <col min="4" max="4" width="11.85546875" style="15" bestFit="1" customWidth="1"/>
    <col min="5" max="16384" width="11.42578125" style="15"/>
  </cols>
  <sheetData>
    <row r="1" spans="1:9" ht="18.75" x14ac:dyDescent="0.35">
      <c r="A1" s="62" t="s">
        <v>33</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3502.4072586960974</v>
      </c>
      <c r="C6" s="17">
        <v>4448.3755421991127</v>
      </c>
      <c r="D6" s="17">
        <v>6048.2934363708227</v>
      </c>
      <c r="E6" s="17">
        <v>9169.3043023597911</v>
      </c>
      <c r="F6" s="17">
        <v>11672.690891958448</v>
      </c>
      <c r="G6" s="17">
        <v>14299.674205480802</v>
      </c>
      <c r="H6" s="17">
        <v>24756.134707157249</v>
      </c>
      <c r="I6" s="17">
        <v>57882.813644871188</v>
      </c>
    </row>
    <row r="7" spans="1:9" x14ac:dyDescent="0.3">
      <c r="A7" s="3" t="s">
        <v>71</v>
      </c>
      <c r="B7" s="17">
        <v>17270.763724252676</v>
      </c>
      <c r="C7" s="17">
        <v>21982.810291707789</v>
      </c>
      <c r="D7" s="17">
        <v>29972.612844637712</v>
      </c>
      <c r="E7" s="17">
        <v>45592.344192923403</v>
      </c>
      <c r="F7" s="17">
        <v>58262.660057892084</v>
      </c>
      <c r="G7" s="17">
        <v>71665.710461331211</v>
      </c>
      <c r="H7" s="17">
        <v>124599.29087684712</v>
      </c>
      <c r="I7" s="17">
        <v>292680.38127943443</v>
      </c>
    </row>
    <row r="8" spans="1:9" x14ac:dyDescent="0.3">
      <c r="A8" s="15" t="s">
        <v>50</v>
      </c>
      <c r="B8" s="18">
        <v>7.0032015607021214E-2</v>
      </c>
      <c r="C8" s="18">
        <v>6.6241066333819099E-2</v>
      </c>
      <c r="D8" s="18">
        <v>6.9575898499573366E-2</v>
      </c>
      <c r="E8" s="18">
        <v>6.7182846471448607E-2</v>
      </c>
      <c r="F8" s="18">
        <v>7.2441028482778835E-2</v>
      </c>
      <c r="G8" s="18">
        <v>5.7568289839396887E-2</v>
      </c>
      <c r="H8" s="18">
        <v>5.7741824304182829E-2</v>
      </c>
      <c r="I8" s="18">
        <v>5.0951555331623329E-2</v>
      </c>
    </row>
    <row r="9" spans="1:9" x14ac:dyDescent="0.3">
      <c r="A9" s="15" t="s">
        <v>51</v>
      </c>
      <c r="B9" s="18">
        <v>0.12322034425997386</v>
      </c>
      <c r="C9" s="18">
        <v>0.11880507639180493</v>
      </c>
      <c r="D9" s="18">
        <v>0.12657029727837854</v>
      </c>
      <c r="E9" s="18">
        <v>0.12223698078743574</v>
      </c>
      <c r="F9" s="18">
        <v>0.1254673407952609</v>
      </c>
      <c r="G9" s="18">
        <v>0.1117114765221528</v>
      </c>
      <c r="H9" s="18">
        <v>0.11069820950428945</v>
      </c>
      <c r="I9" s="18">
        <v>0.10602062174309713</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2025.6952429768817</v>
      </c>
      <c r="C17" s="57">
        <v>2636.6502678750385</v>
      </c>
      <c r="D17" s="57">
        <v>3221.7937620036637</v>
      </c>
      <c r="E17" s="57">
        <v>5215.434110923874</v>
      </c>
      <c r="F17" s="57">
        <v>6370.3350985265888</v>
      </c>
      <c r="G17" s="57">
        <v>7920.3587810001109</v>
      </c>
      <c r="H17" s="57">
        <v>14044.523908413807</v>
      </c>
      <c r="I17" s="57">
        <v>33021.178737189242</v>
      </c>
    </row>
    <row r="18" spans="1:9" x14ac:dyDescent="0.3">
      <c r="A18" s="15" t="s">
        <v>19</v>
      </c>
      <c r="B18" s="57">
        <v>38.253445371456912</v>
      </c>
      <c r="C18" s="57">
        <v>57.611070917773262</v>
      </c>
      <c r="D18" s="57">
        <v>105.79098153645701</v>
      </c>
      <c r="E18" s="57">
        <v>169.47650688838613</v>
      </c>
      <c r="F18" s="57">
        <v>223.6997452059571</v>
      </c>
      <c r="G18" s="57">
        <v>87.811297747687561</v>
      </c>
      <c r="H18" s="57">
        <v>154.38292786522271</v>
      </c>
      <c r="I18" s="57">
        <v>360.57436853529293</v>
      </c>
    </row>
    <row r="19" spans="1:9" x14ac:dyDescent="0.3">
      <c r="A19" s="15" t="s">
        <v>17</v>
      </c>
      <c r="B19" s="57">
        <v>0</v>
      </c>
      <c r="C19" s="57">
        <v>0</v>
      </c>
      <c r="D19" s="57">
        <v>0</v>
      </c>
      <c r="E19" s="57">
        <v>0</v>
      </c>
      <c r="F19" s="57">
        <v>0</v>
      </c>
      <c r="G19" s="57">
        <v>0</v>
      </c>
      <c r="H19" s="57">
        <v>0</v>
      </c>
      <c r="I19" s="57">
        <v>0</v>
      </c>
    </row>
    <row r="20" spans="1:9" x14ac:dyDescent="0.3">
      <c r="A20" s="15" t="s">
        <v>15</v>
      </c>
      <c r="B20" s="57">
        <v>1408.745702663796</v>
      </c>
      <c r="C20" s="57">
        <v>1715.9144897227884</v>
      </c>
      <c r="D20" s="57">
        <v>2673.7906851379917</v>
      </c>
      <c r="E20" s="57">
        <v>3711.2987551145247</v>
      </c>
      <c r="F20" s="57">
        <v>4987.880126623143</v>
      </c>
      <c r="G20" s="57">
        <v>6170.5557692951443</v>
      </c>
      <c r="H20" s="57">
        <v>10343.865917067011</v>
      </c>
      <c r="I20" s="57">
        <v>23997.628917059701</v>
      </c>
    </row>
    <row r="21" spans="1:9" x14ac:dyDescent="0.3">
      <c r="A21" s="20" t="s">
        <v>47</v>
      </c>
      <c r="B21" s="58">
        <v>333.40076915338148</v>
      </c>
      <c r="C21" s="58">
        <v>417.81777706777109</v>
      </c>
      <c r="D21" s="58">
        <v>427.44687409795489</v>
      </c>
      <c r="E21" s="58">
        <v>629.3755659324371</v>
      </c>
      <c r="F21" s="58">
        <v>839.38647842015234</v>
      </c>
      <c r="G21" s="58">
        <v>1492.4931159279949</v>
      </c>
      <c r="H21" s="58">
        <v>1888.2017219027236</v>
      </c>
      <c r="I21" s="58">
        <v>3638.8191601845961</v>
      </c>
    </row>
    <row r="22" spans="1:9" x14ac:dyDescent="0.3">
      <c r="A22" s="20" t="s">
        <v>48</v>
      </c>
      <c r="B22" s="58">
        <f>+B20-B21</f>
        <v>1075.3449335104146</v>
      </c>
      <c r="C22" s="58">
        <f t="shared" ref="C22:I22" si="0">+C20-C21</f>
        <v>1298.0967126550172</v>
      </c>
      <c r="D22" s="58">
        <f t="shared" si="0"/>
        <v>2246.3438110400366</v>
      </c>
      <c r="E22" s="58">
        <f t="shared" si="0"/>
        <v>3081.9231891820878</v>
      </c>
      <c r="F22" s="58">
        <f t="shared" si="0"/>
        <v>4148.4936482029907</v>
      </c>
      <c r="G22" s="58">
        <f t="shared" si="0"/>
        <v>4678.0626533671493</v>
      </c>
      <c r="H22" s="58">
        <f t="shared" si="0"/>
        <v>8455.6641951642869</v>
      </c>
      <c r="I22" s="58">
        <f t="shared" si="0"/>
        <v>20358.809756875104</v>
      </c>
    </row>
    <row r="23" spans="1:9" x14ac:dyDescent="0.3">
      <c r="A23" s="15" t="s">
        <v>18</v>
      </c>
      <c r="B23" s="57">
        <v>29.712867683962802</v>
      </c>
      <c r="C23" s="57">
        <v>38.199713683514027</v>
      </c>
      <c r="D23" s="57">
        <v>46.918007692708613</v>
      </c>
      <c r="E23" s="57">
        <v>73.094929433005845</v>
      </c>
      <c r="F23" s="57">
        <v>90.775921602760249</v>
      </c>
      <c r="G23" s="57">
        <v>120.94835743786014</v>
      </c>
      <c r="H23" s="57">
        <v>213.36195381120876</v>
      </c>
      <c r="I23" s="57">
        <v>503.43162208695509</v>
      </c>
    </row>
    <row r="24" spans="1:9" x14ac:dyDescent="0.3">
      <c r="A24" s="52" t="s">
        <v>10</v>
      </c>
      <c r="B24" s="53">
        <f>+B17+B18+B19+B20+B23</f>
        <v>3502.4072586960974</v>
      </c>
      <c r="C24" s="53">
        <f t="shared" ref="C24:I24" si="1">+C17+C18+C19+C20+C23</f>
        <v>4448.3755421991145</v>
      </c>
      <c r="D24" s="53">
        <f t="shared" si="1"/>
        <v>6048.2934363708209</v>
      </c>
      <c r="E24" s="53">
        <f t="shared" si="1"/>
        <v>9169.3043023597911</v>
      </c>
      <c r="F24" s="53">
        <f t="shared" si="1"/>
        <v>11672.690891958449</v>
      </c>
      <c r="G24" s="53">
        <f t="shared" si="1"/>
        <v>14299.674205480804</v>
      </c>
      <c r="H24" s="53">
        <f t="shared" si="1"/>
        <v>24756.134707157249</v>
      </c>
      <c r="I24" s="53">
        <f t="shared" si="1"/>
        <v>57882.813644871196</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0</v>
      </c>
      <c r="C32" s="27">
        <v>0</v>
      </c>
      <c r="D32" s="27">
        <v>0</v>
      </c>
      <c r="E32" s="27">
        <v>0</v>
      </c>
      <c r="F32" s="27">
        <v>0</v>
      </c>
      <c r="G32" s="27">
        <v>0</v>
      </c>
      <c r="H32" s="27">
        <v>0</v>
      </c>
      <c r="I32" s="27">
        <v>0</v>
      </c>
    </row>
    <row r="33" spans="1:9" x14ac:dyDescent="0.3">
      <c r="A33" s="26" t="s">
        <v>3</v>
      </c>
      <c r="B33" s="27">
        <v>168.22262209491939</v>
      </c>
      <c r="C33" s="27">
        <v>228.9465467111516</v>
      </c>
      <c r="D33" s="27">
        <v>510.2778216881718</v>
      </c>
      <c r="E33" s="27">
        <v>715.23603530510468</v>
      </c>
      <c r="F33" s="27">
        <v>387.66977263135925</v>
      </c>
      <c r="G33" s="27">
        <v>701.48253569421104</v>
      </c>
      <c r="H33" s="27">
        <v>1765.8169347196856</v>
      </c>
      <c r="I33" s="27">
        <v>4313.1560728049344</v>
      </c>
    </row>
    <row r="34" spans="1:9" ht="12.75" customHeight="1" x14ac:dyDescent="0.3">
      <c r="A34" s="26" t="s">
        <v>5</v>
      </c>
      <c r="B34" s="27">
        <v>50.651378659654767</v>
      </c>
      <c r="C34" s="27">
        <v>63.29865461711254</v>
      </c>
      <c r="D34" s="27">
        <v>195.28042069432158</v>
      </c>
      <c r="E34" s="27">
        <v>301.46589113702976</v>
      </c>
      <c r="F34" s="27">
        <v>145.17934803299514</v>
      </c>
      <c r="G34" s="27">
        <v>195.55075358878017</v>
      </c>
      <c r="H34" s="27">
        <v>302.0574534031133</v>
      </c>
      <c r="I34" s="27">
        <v>723.32252170588845</v>
      </c>
    </row>
    <row r="35" spans="1:9" x14ac:dyDescent="0.3">
      <c r="A35" s="26" t="s">
        <v>6</v>
      </c>
      <c r="B35" s="27">
        <v>110.27080444481061</v>
      </c>
      <c r="C35" s="27">
        <v>137.6601667687882</v>
      </c>
      <c r="D35" s="27">
        <v>216.44579708630377</v>
      </c>
      <c r="E35" s="27">
        <v>303.26628328981462</v>
      </c>
      <c r="F35" s="27">
        <v>655.236508826403</v>
      </c>
      <c r="G35" s="27">
        <v>1032.2619147988348</v>
      </c>
      <c r="H35" s="27">
        <v>1776.8777805774346</v>
      </c>
      <c r="I35" s="27">
        <v>3894.2844678402653</v>
      </c>
    </row>
    <row r="36" spans="1:9" x14ac:dyDescent="0.3">
      <c r="A36" s="26" t="s">
        <v>49</v>
      </c>
      <c r="B36" s="27">
        <v>2063.9486883483387</v>
      </c>
      <c r="C36" s="27">
        <v>2694.2613387928118</v>
      </c>
      <c r="D36" s="27">
        <v>3221.7937620036637</v>
      </c>
      <c r="E36" s="27">
        <v>5215.434110923874</v>
      </c>
      <c r="F36" s="27">
        <v>6594.0348437325456</v>
      </c>
      <c r="G36" s="27">
        <v>8008.1700787477985</v>
      </c>
      <c r="H36" s="27">
        <v>14198.906836279029</v>
      </c>
      <c r="I36" s="27">
        <v>33381.753105724536</v>
      </c>
    </row>
    <row r="37" spans="1:9" x14ac:dyDescent="0.3">
      <c r="A37" s="26" t="s">
        <v>7</v>
      </c>
      <c r="B37" s="27">
        <v>66.673618625916063</v>
      </c>
      <c r="C37" s="27">
        <v>73.102018225822121</v>
      </c>
      <c r="D37" s="27">
        <v>118.95416202662616</v>
      </c>
      <c r="E37" s="27">
        <v>161.99552916401629</v>
      </c>
      <c r="F37" s="27">
        <v>252.35143937172515</v>
      </c>
      <c r="G37" s="27">
        <v>317.35946094243008</v>
      </c>
      <c r="H37" s="27">
        <v>641.02387016263083</v>
      </c>
      <c r="I37" s="27">
        <v>1404.8964584823345</v>
      </c>
    </row>
    <row r="38" spans="1:9" x14ac:dyDescent="0.3">
      <c r="A38" s="30" t="s">
        <v>72</v>
      </c>
      <c r="B38" s="27">
        <v>0</v>
      </c>
      <c r="C38" s="27">
        <v>0</v>
      </c>
      <c r="D38" s="27">
        <v>0</v>
      </c>
      <c r="E38" s="27">
        <v>0</v>
      </c>
      <c r="F38" s="27">
        <v>0</v>
      </c>
      <c r="G38" s="27">
        <v>0</v>
      </c>
      <c r="H38" s="27">
        <v>0</v>
      </c>
      <c r="I38" s="27">
        <v>0</v>
      </c>
    </row>
    <row r="39" spans="1:9" x14ac:dyDescent="0.3">
      <c r="A39" s="26" t="s">
        <v>8</v>
      </c>
      <c r="B39" s="27">
        <v>706.35610117739736</v>
      </c>
      <c r="C39" s="27">
        <v>829.5513716555738</v>
      </c>
      <c r="D39" s="27">
        <v>1353.2914712401548</v>
      </c>
      <c r="E39" s="27">
        <v>1835.0479544585744</v>
      </c>
      <c r="F39" s="27">
        <v>2788.8847178047185</v>
      </c>
      <c r="G39" s="27">
        <v>2537.5021210796585</v>
      </c>
      <c r="H39" s="27">
        <v>4157.2275392622105</v>
      </c>
      <c r="I39" s="27">
        <v>10465.224755560444</v>
      </c>
    </row>
    <row r="40" spans="1:9" x14ac:dyDescent="0.3">
      <c r="A40" s="26" t="s">
        <v>4</v>
      </c>
      <c r="B40" s="27">
        <v>333.40076915338148</v>
      </c>
      <c r="C40" s="27">
        <v>417.81777706777109</v>
      </c>
      <c r="D40" s="27">
        <v>427.44687409795489</v>
      </c>
      <c r="E40" s="27">
        <v>629.3755659324371</v>
      </c>
      <c r="F40" s="27">
        <v>839.38647842015234</v>
      </c>
      <c r="G40" s="27">
        <v>1492.4931159279949</v>
      </c>
      <c r="H40" s="27">
        <v>1888.2017219027236</v>
      </c>
      <c r="I40" s="27">
        <v>3638.8191601845961</v>
      </c>
    </row>
    <row r="41" spans="1:9" x14ac:dyDescent="0.3">
      <c r="A41" s="26" t="s">
        <v>11</v>
      </c>
      <c r="B41" s="27">
        <v>2.8832761916790668</v>
      </c>
      <c r="C41" s="27">
        <v>3.7376683600827003</v>
      </c>
      <c r="D41" s="27">
        <v>4.8031275336242576</v>
      </c>
      <c r="E41" s="27">
        <v>7.4829321489401899</v>
      </c>
      <c r="F41" s="27">
        <v>9.9477831385494486</v>
      </c>
      <c r="G41" s="27">
        <v>14.854224701094282</v>
      </c>
      <c r="H41" s="27">
        <v>26.022570850420731</v>
      </c>
      <c r="I41" s="27">
        <v>61.357102568191877</v>
      </c>
    </row>
    <row r="42" spans="1:9" x14ac:dyDescent="0.3">
      <c r="A42" s="26" t="s">
        <v>12</v>
      </c>
      <c r="B42" s="27">
        <v>0</v>
      </c>
      <c r="C42" s="27">
        <v>0</v>
      </c>
      <c r="D42" s="27">
        <v>0</v>
      </c>
      <c r="E42" s="27">
        <v>0</v>
      </c>
      <c r="F42" s="27">
        <v>0</v>
      </c>
      <c r="G42" s="27">
        <v>0</v>
      </c>
      <c r="H42" s="27">
        <v>0</v>
      </c>
      <c r="I42" s="27">
        <v>0</v>
      </c>
    </row>
    <row r="43" spans="1:9" x14ac:dyDescent="0.3">
      <c r="A43" s="46" t="s">
        <v>10</v>
      </c>
      <c r="B43" s="47">
        <f>+SUM(B32:B42)</f>
        <v>3502.4072586960974</v>
      </c>
      <c r="C43" s="47">
        <f t="shared" ref="C43:I43" si="2">+SUM(C32:C42)</f>
        <v>4448.3755421991136</v>
      </c>
      <c r="D43" s="47">
        <f t="shared" si="2"/>
        <v>6048.2934363708209</v>
      </c>
      <c r="E43" s="47">
        <f t="shared" si="2"/>
        <v>9169.3043023597911</v>
      </c>
      <c r="F43" s="47">
        <f t="shared" si="2"/>
        <v>11672.690891958449</v>
      </c>
      <c r="G43" s="47">
        <f t="shared" si="2"/>
        <v>14299.674205480802</v>
      </c>
      <c r="H43" s="47">
        <f t="shared" si="2"/>
        <v>24756.134707157249</v>
      </c>
      <c r="I43" s="47">
        <f t="shared" si="2"/>
        <v>57882.813644871196</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8" sqref="A8"/>
    </sheetView>
  </sheetViews>
  <sheetFormatPr baseColWidth="10" defaultColWidth="11.42578125" defaultRowHeight="15" x14ac:dyDescent="0.3"/>
  <cols>
    <col min="1" max="1" width="34.85546875" style="15" customWidth="1"/>
    <col min="2" max="3" width="12.7109375" style="15" bestFit="1" customWidth="1"/>
    <col min="4" max="4" width="11.85546875" style="15" bestFit="1" customWidth="1"/>
    <col min="5" max="16384" width="11.42578125" style="15"/>
  </cols>
  <sheetData>
    <row r="1" spans="1:9" ht="18.75" x14ac:dyDescent="0.35">
      <c r="A1" s="62" t="s">
        <v>34</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62"/>
      <c r="B4" s="63"/>
      <c r="C4" s="63"/>
      <c r="D4" s="63"/>
      <c r="E4" s="63"/>
      <c r="F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2239.3295334105342</v>
      </c>
      <c r="C6" s="17">
        <v>2870.0348961220839</v>
      </c>
      <c r="D6" s="17">
        <v>3484.267784336897</v>
      </c>
      <c r="E6" s="17">
        <v>4580.6118152635163</v>
      </c>
      <c r="F6" s="17">
        <v>7527.3287666227288</v>
      </c>
      <c r="G6" s="17">
        <v>14996.777873628665</v>
      </c>
      <c r="H6" s="17">
        <v>29062.43123941898</v>
      </c>
      <c r="I6" s="17">
        <v>58222.270612868073</v>
      </c>
    </row>
    <row r="7" spans="1:9" x14ac:dyDescent="0.3">
      <c r="A7" s="3" t="s">
        <v>71</v>
      </c>
      <c r="B7" s="17">
        <v>15334.827557612078</v>
      </c>
      <c r="C7" s="17">
        <v>19712.996655851559</v>
      </c>
      <c r="D7" s="17">
        <v>24010.059361321531</v>
      </c>
      <c r="E7" s="17">
        <v>31681.099804706686</v>
      </c>
      <c r="F7" s="17">
        <v>52280.3775984354</v>
      </c>
      <c r="G7" s="17">
        <v>104604.842665825</v>
      </c>
      <c r="H7" s="17">
        <v>203623.94545786318</v>
      </c>
      <c r="I7" s="17">
        <v>492849.39655702905</v>
      </c>
    </row>
    <row r="8" spans="1:9" x14ac:dyDescent="0.3">
      <c r="A8" s="15" t="s">
        <v>50</v>
      </c>
      <c r="B8" s="18">
        <v>5.7048490528027906E-2</v>
      </c>
      <c r="C8" s="18">
        <v>5.5202678516631902E-2</v>
      </c>
      <c r="D8" s="18">
        <v>5.4810879276426999E-2</v>
      </c>
      <c r="E8" s="18">
        <v>4.8608108248569849E-2</v>
      </c>
      <c r="F8" s="18">
        <v>5.6483156721885176E-2</v>
      </c>
      <c r="G8" s="18">
        <v>6.636715630554349E-2</v>
      </c>
      <c r="H8" s="18">
        <v>7.126918510165807E-2</v>
      </c>
      <c r="I8" s="18">
        <v>6.3719291004164541E-2</v>
      </c>
    </row>
    <row r="9" spans="1:9" x14ac:dyDescent="0.3">
      <c r="A9" s="15" t="s">
        <v>51</v>
      </c>
      <c r="B9" s="18">
        <v>0.10884729001497623</v>
      </c>
      <c r="C9" s="18">
        <v>0.10723715579384407</v>
      </c>
      <c r="D9" s="18">
        <v>0.11349281528399457</v>
      </c>
      <c r="E9" s="18">
        <v>0.10713428647665764</v>
      </c>
      <c r="F9" s="18">
        <v>0.10512876871350071</v>
      </c>
      <c r="G9" s="18">
        <v>0.11249495057841617</v>
      </c>
      <c r="H9" s="18">
        <v>0.11523482877370018</v>
      </c>
      <c r="I9" s="18">
        <v>0.1017458170383831</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760.42917532991203</v>
      </c>
      <c r="C17" s="57">
        <v>930.30506402777098</v>
      </c>
      <c r="D17" s="57">
        <v>1564.4067669428377</v>
      </c>
      <c r="E17" s="57">
        <v>1756.6037385660536</v>
      </c>
      <c r="F17" s="57">
        <v>2597.9868811346869</v>
      </c>
      <c r="G17" s="57">
        <v>5427.3220751462377</v>
      </c>
      <c r="H17" s="57">
        <v>9391.0184386626552</v>
      </c>
      <c r="I17" s="57">
        <v>25504.888521072215</v>
      </c>
    </row>
    <row r="18" spans="1:9" x14ac:dyDescent="0.3">
      <c r="A18" s="15" t="s">
        <v>19</v>
      </c>
      <c r="B18" s="57">
        <v>26.095247309472501</v>
      </c>
      <c r="C18" s="57">
        <v>29.955996612284672</v>
      </c>
      <c r="D18" s="57">
        <v>0</v>
      </c>
      <c r="E18" s="57">
        <v>62.110769892344621</v>
      </c>
      <c r="F18" s="57">
        <v>0</v>
      </c>
      <c r="G18" s="57">
        <v>0</v>
      </c>
      <c r="H18" s="57">
        <v>0</v>
      </c>
      <c r="I18" s="57">
        <v>0</v>
      </c>
    </row>
    <row r="19" spans="1:9" x14ac:dyDescent="0.3">
      <c r="A19" s="15" t="s">
        <v>17</v>
      </c>
      <c r="B19" s="57">
        <v>0</v>
      </c>
      <c r="C19" s="57">
        <v>0</v>
      </c>
      <c r="D19" s="57">
        <v>0</v>
      </c>
      <c r="E19" s="57">
        <v>0</v>
      </c>
      <c r="F19" s="57">
        <v>0</v>
      </c>
      <c r="G19" s="57">
        <v>0</v>
      </c>
      <c r="H19" s="57">
        <v>0</v>
      </c>
      <c r="I19" s="57">
        <v>0</v>
      </c>
    </row>
    <row r="20" spans="1:9" x14ac:dyDescent="0.3">
      <c r="A20" s="15" t="s">
        <v>15</v>
      </c>
      <c r="B20" s="57">
        <v>1414.5790048796082</v>
      </c>
      <c r="C20" s="57">
        <v>1885.7406298047247</v>
      </c>
      <c r="D20" s="57">
        <v>1875.640140873609</v>
      </c>
      <c r="E20" s="57">
        <v>2241.5794962789128</v>
      </c>
      <c r="F20" s="57">
        <v>4889.5026251728423</v>
      </c>
      <c r="G20" s="57">
        <v>9486.2206165525185</v>
      </c>
      <c r="H20" s="57">
        <v>19578.747174621265</v>
      </c>
      <c r="I20" s="57">
        <v>32514.321710270757</v>
      </c>
    </row>
    <row r="21" spans="1:9" x14ac:dyDescent="0.3">
      <c r="A21" s="20" t="s">
        <v>47</v>
      </c>
      <c r="B21" s="58">
        <v>94.313607758067533</v>
      </c>
      <c r="C21" s="58">
        <v>141.42261847638457</v>
      </c>
      <c r="D21" s="58">
        <v>157.50403146851627</v>
      </c>
      <c r="E21" s="58">
        <v>355.51115545847301</v>
      </c>
      <c r="F21" s="58">
        <v>455.30408543807414</v>
      </c>
      <c r="G21" s="58">
        <v>835.90866938056013</v>
      </c>
      <c r="H21" s="58">
        <v>1426.4004156848866</v>
      </c>
      <c r="I21" s="58">
        <v>2667.9754778417464</v>
      </c>
    </row>
    <row r="22" spans="1:9" x14ac:dyDescent="0.3">
      <c r="A22" s="20" t="s">
        <v>48</v>
      </c>
      <c r="B22" s="58">
        <f>+B20-B21</f>
        <v>1320.2653971215407</v>
      </c>
      <c r="C22" s="58">
        <f t="shared" ref="C22:I22" si="0">+C20-C21</f>
        <v>1744.3180113283402</v>
      </c>
      <c r="D22" s="58">
        <f t="shared" si="0"/>
        <v>1718.1361094050926</v>
      </c>
      <c r="E22" s="58">
        <f t="shared" si="0"/>
        <v>1886.0683408204397</v>
      </c>
      <c r="F22" s="58">
        <f t="shared" si="0"/>
        <v>4434.198539734768</v>
      </c>
      <c r="G22" s="58">
        <f t="shared" si="0"/>
        <v>8650.3119471719583</v>
      </c>
      <c r="H22" s="58">
        <f t="shared" si="0"/>
        <v>18152.346758936379</v>
      </c>
      <c r="I22" s="58">
        <f t="shared" si="0"/>
        <v>29846.346232429009</v>
      </c>
    </row>
    <row r="23" spans="1:9" x14ac:dyDescent="0.3">
      <c r="A23" s="15" t="s">
        <v>18</v>
      </c>
      <c r="B23" s="57">
        <v>38.226105891542339</v>
      </c>
      <c r="C23" s="57">
        <v>24.033205677303673</v>
      </c>
      <c r="D23" s="57">
        <v>44.220876520449927</v>
      </c>
      <c r="E23" s="57">
        <v>520.31781052620647</v>
      </c>
      <c r="F23" s="57">
        <v>39.8392603152001</v>
      </c>
      <c r="G23" s="57">
        <v>83.235181929908862</v>
      </c>
      <c r="H23" s="57">
        <v>92.665626135061885</v>
      </c>
      <c r="I23" s="57">
        <v>203.06038152510175</v>
      </c>
    </row>
    <row r="24" spans="1:9" x14ac:dyDescent="0.3">
      <c r="A24" s="52" t="s">
        <v>10</v>
      </c>
      <c r="B24" s="53">
        <f>+B17+B18+B19+B20+B23</f>
        <v>2239.3295334105351</v>
      </c>
      <c r="C24" s="53">
        <f t="shared" ref="C24:I24" si="1">+C17+C18+C19+C20+C23</f>
        <v>2870.0348961220839</v>
      </c>
      <c r="D24" s="53">
        <f t="shared" si="1"/>
        <v>3484.267784336897</v>
      </c>
      <c r="E24" s="53">
        <f t="shared" si="1"/>
        <v>4580.6118152635181</v>
      </c>
      <c r="F24" s="53">
        <f t="shared" si="1"/>
        <v>7527.3287666227288</v>
      </c>
      <c r="G24" s="53">
        <f t="shared" si="1"/>
        <v>14996.777873628665</v>
      </c>
      <c r="H24" s="53">
        <f t="shared" si="1"/>
        <v>29062.43123941898</v>
      </c>
      <c r="I24" s="53">
        <f t="shared" si="1"/>
        <v>58222.270612868073</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0</v>
      </c>
      <c r="C32" s="27">
        <v>0</v>
      </c>
      <c r="D32" s="27">
        <v>0</v>
      </c>
      <c r="E32" s="27">
        <v>0</v>
      </c>
      <c r="F32" s="27">
        <v>0</v>
      </c>
      <c r="G32" s="27">
        <v>0</v>
      </c>
      <c r="H32" s="27">
        <v>0</v>
      </c>
      <c r="I32" s="27">
        <v>0</v>
      </c>
    </row>
    <row r="33" spans="1:9" x14ac:dyDescent="0.3">
      <c r="A33" s="26" t="s">
        <v>3</v>
      </c>
      <c r="B33" s="27">
        <v>308.12406010357518</v>
      </c>
      <c r="C33" s="27">
        <v>487.23199744014494</v>
      </c>
      <c r="D33" s="27">
        <v>660.09769837376257</v>
      </c>
      <c r="E33" s="27">
        <v>646.69015344168827</v>
      </c>
      <c r="F33" s="27">
        <v>584.67848899668002</v>
      </c>
      <c r="G33" s="27">
        <v>1621.9472294104767</v>
      </c>
      <c r="H33" s="27">
        <v>4645.8546216041614</v>
      </c>
      <c r="I33" s="27">
        <v>6213.3052973027807</v>
      </c>
    </row>
    <row r="34" spans="1:9" ht="12.75" customHeight="1" x14ac:dyDescent="0.3">
      <c r="A34" s="26" t="s">
        <v>5</v>
      </c>
      <c r="B34" s="27">
        <v>41.3336876057379</v>
      </c>
      <c r="C34" s="27">
        <v>27.669714842656514</v>
      </c>
      <c r="D34" s="27">
        <v>77.26005798362695</v>
      </c>
      <c r="E34" s="27">
        <v>514.27134888337571</v>
      </c>
      <c r="F34" s="27">
        <v>715.59758819117508</v>
      </c>
      <c r="G34" s="27">
        <v>1216.9246816410748</v>
      </c>
      <c r="H34" s="27">
        <v>2314.4972311474949</v>
      </c>
      <c r="I34" s="27">
        <v>4097.4539898273288</v>
      </c>
    </row>
    <row r="35" spans="1:9" x14ac:dyDescent="0.3">
      <c r="A35" s="26" t="s">
        <v>6</v>
      </c>
      <c r="B35" s="27">
        <v>1.8924994682796077</v>
      </c>
      <c r="C35" s="27">
        <v>3.3203012222896242</v>
      </c>
      <c r="D35" s="27">
        <v>6.3252630641744165</v>
      </c>
      <c r="E35" s="27">
        <v>39.175845703961777</v>
      </c>
      <c r="F35" s="27">
        <v>82.989605408482731</v>
      </c>
      <c r="G35" s="27">
        <v>256.82531792333162</v>
      </c>
      <c r="H35" s="27">
        <v>553.97711448903044</v>
      </c>
      <c r="I35" s="27">
        <v>1295.1989169716301</v>
      </c>
    </row>
    <row r="36" spans="1:9" x14ac:dyDescent="0.3">
      <c r="A36" s="26" t="s">
        <v>49</v>
      </c>
      <c r="B36" s="27">
        <v>950.19384411204385</v>
      </c>
      <c r="C36" s="27">
        <v>1179.4730774761401</v>
      </c>
      <c r="D36" s="27">
        <v>1933.4890775931333</v>
      </c>
      <c r="E36" s="27">
        <v>1533.5626292643085</v>
      </c>
      <c r="F36" s="27">
        <v>2597.9868811346869</v>
      </c>
      <c r="G36" s="27">
        <v>5427.3220751462377</v>
      </c>
      <c r="H36" s="27">
        <v>9391.0184386626552</v>
      </c>
      <c r="I36" s="27">
        <v>25504.888521072215</v>
      </c>
    </row>
    <row r="37" spans="1:9" ht="15.75" customHeight="1" x14ac:dyDescent="0.3">
      <c r="A37" s="26" t="s">
        <v>7</v>
      </c>
      <c r="B37" s="27">
        <v>53.641131151157786</v>
      </c>
      <c r="C37" s="27">
        <v>84.46012708253717</v>
      </c>
      <c r="D37" s="27">
        <v>160.89881202472705</v>
      </c>
      <c r="E37" s="27">
        <v>171.8390882557629</v>
      </c>
      <c r="F37" s="27">
        <v>364.02170449270045</v>
      </c>
      <c r="G37" s="27">
        <v>1126.5265032550069</v>
      </c>
      <c r="H37" s="27">
        <v>2429.9391770048373</v>
      </c>
      <c r="I37" s="27">
        <v>5681.1996525642035</v>
      </c>
    </row>
    <row r="38" spans="1:9" ht="15.75" customHeight="1" x14ac:dyDescent="0.3">
      <c r="A38" s="30" t="s">
        <v>72</v>
      </c>
      <c r="B38" s="27">
        <v>5.6776989402068123</v>
      </c>
      <c r="C38" s="27">
        <v>7.1857775624200135</v>
      </c>
      <c r="D38" s="27">
        <v>13.689099379846535</v>
      </c>
      <c r="E38" s="27">
        <v>39.445086911675972</v>
      </c>
      <c r="F38" s="27">
        <v>83.559962504453352</v>
      </c>
      <c r="G38" s="27">
        <v>258.59038406362089</v>
      </c>
      <c r="H38" s="27">
        <v>557.7843958551598</v>
      </c>
      <c r="I38" s="27">
        <v>1304.1003437148004</v>
      </c>
    </row>
    <row r="39" spans="1:9" x14ac:dyDescent="0.3">
      <c r="A39" s="26" t="s">
        <v>8</v>
      </c>
      <c r="B39" s="27">
        <v>784.15300427146678</v>
      </c>
      <c r="C39" s="27">
        <v>939.2712820195112</v>
      </c>
      <c r="D39" s="27">
        <v>460.42518994768471</v>
      </c>
      <c r="E39" s="27">
        <v>1265.2074515051881</v>
      </c>
      <c r="F39" s="27">
        <v>2603.3511901412758</v>
      </c>
      <c r="G39" s="27">
        <v>4169.4978308784484</v>
      </c>
      <c r="H39" s="27">
        <v>7650.2942188356928</v>
      </c>
      <c r="I39" s="27">
        <v>11255.08803204827</v>
      </c>
    </row>
    <row r="40" spans="1:9" x14ac:dyDescent="0.3">
      <c r="A40" s="26" t="s">
        <v>4</v>
      </c>
      <c r="B40" s="27">
        <v>94.313607758067533</v>
      </c>
      <c r="C40" s="27">
        <v>141.42261847638457</v>
      </c>
      <c r="D40" s="27">
        <v>157.50403146851627</v>
      </c>
      <c r="E40" s="27">
        <v>355.51115545847301</v>
      </c>
      <c r="F40" s="27">
        <v>455.30408543807414</v>
      </c>
      <c r="G40" s="27">
        <v>835.90866938056013</v>
      </c>
      <c r="H40" s="27">
        <v>1426.4004156848866</v>
      </c>
      <c r="I40" s="27">
        <v>2667.9754778417464</v>
      </c>
    </row>
    <row r="41" spans="1:9" x14ac:dyDescent="0.3">
      <c r="A41" s="26" t="s">
        <v>11</v>
      </c>
      <c r="B41" s="27">
        <v>0</v>
      </c>
      <c r="C41" s="27">
        <v>0</v>
      </c>
      <c r="D41" s="27">
        <v>14.578554501424716</v>
      </c>
      <c r="E41" s="27">
        <v>14.909055839082802</v>
      </c>
      <c r="F41" s="27">
        <v>39.8392603152001</v>
      </c>
      <c r="G41" s="27">
        <v>83.235181929908862</v>
      </c>
      <c r="H41" s="27">
        <v>92.665626135061885</v>
      </c>
      <c r="I41" s="27">
        <v>203.06038152510175</v>
      </c>
    </row>
    <row r="42" spans="1:9" x14ac:dyDescent="0.3">
      <c r="A42" s="26" t="s">
        <v>12</v>
      </c>
      <c r="B42" s="27">
        <v>0</v>
      </c>
      <c r="C42" s="27">
        <v>0</v>
      </c>
      <c r="D42" s="27">
        <v>0</v>
      </c>
      <c r="E42" s="27">
        <v>0</v>
      </c>
      <c r="F42" s="27">
        <v>0</v>
      </c>
      <c r="G42" s="27">
        <v>0</v>
      </c>
      <c r="H42" s="27">
        <v>0</v>
      </c>
      <c r="I42" s="27">
        <v>0</v>
      </c>
    </row>
    <row r="43" spans="1:9" x14ac:dyDescent="0.3">
      <c r="A43" s="46" t="s">
        <v>10</v>
      </c>
      <c r="B43" s="47">
        <f>+SUM(B32:B42)</f>
        <v>2239.3295334105355</v>
      </c>
      <c r="C43" s="47">
        <f t="shared" ref="C43:I43" si="2">+SUM(C32:C42)</f>
        <v>2870.0348961220843</v>
      </c>
      <c r="D43" s="47">
        <f t="shared" si="2"/>
        <v>3484.2677843368965</v>
      </c>
      <c r="E43" s="47">
        <f t="shared" si="2"/>
        <v>4580.6118152635163</v>
      </c>
      <c r="F43" s="47">
        <f t="shared" si="2"/>
        <v>7527.3287666227279</v>
      </c>
      <c r="G43" s="47">
        <f t="shared" si="2"/>
        <v>14996.777873628665</v>
      </c>
      <c r="H43" s="47">
        <f t="shared" si="2"/>
        <v>29062.43123941898</v>
      </c>
      <c r="I43" s="47">
        <f t="shared" si="2"/>
        <v>58222.27061286808</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6.42578125" style="15" customWidth="1"/>
    <col min="2" max="3" width="12.7109375" style="15" bestFit="1" customWidth="1"/>
    <col min="4" max="4" width="11.85546875" style="15" bestFit="1" customWidth="1"/>
    <col min="5" max="16384" width="11.42578125" style="15"/>
  </cols>
  <sheetData>
    <row r="1" spans="1:9" ht="18.75" x14ac:dyDescent="0.35">
      <c r="A1" s="62" t="s">
        <v>35</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2627.6278347961907</v>
      </c>
      <c r="C6" s="17">
        <v>3923.6807494455911</v>
      </c>
      <c r="D6" s="17">
        <v>4496.316107015602</v>
      </c>
      <c r="E6" s="17">
        <v>7742.5206671447877</v>
      </c>
      <c r="F6" s="17">
        <v>10927.440199109744</v>
      </c>
      <c r="G6" s="17">
        <v>19233.53279492513</v>
      </c>
      <c r="H6" s="17">
        <v>36049.533658998254</v>
      </c>
      <c r="I6" s="17">
        <v>88867.767336704783</v>
      </c>
    </row>
    <row r="7" spans="1:9" x14ac:dyDescent="0.3">
      <c r="A7" s="3" t="s">
        <v>71</v>
      </c>
      <c r="B7" s="17">
        <v>37728.338092585225</v>
      </c>
      <c r="C7" s="17">
        <v>56638.384858328871</v>
      </c>
      <c r="D7" s="17">
        <v>65269.946972122889</v>
      </c>
      <c r="E7" s="17">
        <v>113065.8118979057</v>
      </c>
      <c r="F7" s="17">
        <v>160570.13840640881</v>
      </c>
      <c r="G7" s="17">
        <v>284301.02280679252</v>
      </c>
      <c r="H7" s="17">
        <v>535917.07165472303</v>
      </c>
      <c r="I7" s="17">
        <v>1328367.2247638979</v>
      </c>
    </row>
    <row r="8" spans="1:9" x14ac:dyDescent="0.3">
      <c r="A8" s="15" t="s">
        <v>50</v>
      </c>
      <c r="B8" s="18">
        <v>5.8943725589938552E-2</v>
      </c>
      <c r="C8" s="18">
        <v>6.4479531056743367E-2</v>
      </c>
      <c r="D8" s="18">
        <v>5.936583415304119E-2</v>
      </c>
      <c r="E8" s="18">
        <v>5.900431134825912E-2</v>
      </c>
      <c r="F8" s="18">
        <v>6.5231326850718613E-2</v>
      </c>
      <c r="G8" s="18">
        <v>7.6364562164217678E-2</v>
      </c>
      <c r="H8" s="18">
        <v>7.112380234210916E-2</v>
      </c>
      <c r="I8" s="18">
        <v>8.2123536683083878E-2</v>
      </c>
    </row>
    <row r="9" spans="1:9" x14ac:dyDescent="0.3">
      <c r="A9" s="15" t="s">
        <v>51</v>
      </c>
      <c r="B9" s="18">
        <v>0.11907159726354699</v>
      </c>
      <c r="C9" s="18">
        <v>0.13279630938603929</v>
      </c>
      <c r="D9" s="18">
        <v>0.11110910083464991</v>
      </c>
      <c r="E9" s="18">
        <v>0.10810894329270554</v>
      </c>
      <c r="F9" s="18">
        <v>0.11344220150732141</v>
      </c>
      <c r="G9" s="18">
        <v>0.12955599885012284</v>
      </c>
      <c r="H9" s="18">
        <v>0.12539186661088217</v>
      </c>
      <c r="I9" s="18">
        <v>0.16611354262007164</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919.86067933755555</v>
      </c>
      <c r="C17" s="57">
        <v>1239.8313821149554</v>
      </c>
      <c r="D17" s="57">
        <v>1713.3596513353802</v>
      </c>
      <c r="E17" s="57">
        <v>2627.2002544500001</v>
      </c>
      <c r="F17" s="57">
        <v>3384.4317097900002</v>
      </c>
      <c r="G17" s="57">
        <v>8030.2369433000003</v>
      </c>
      <c r="H17" s="57">
        <v>16337.647432179998</v>
      </c>
      <c r="I17" s="57">
        <v>43104.00132162001</v>
      </c>
    </row>
    <row r="18" spans="1:9" x14ac:dyDescent="0.3">
      <c r="A18" s="15" t="s">
        <v>19</v>
      </c>
      <c r="B18" s="57">
        <v>287.74502696937321</v>
      </c>
      <c r="C18" s="57">
        <v>891.35992218112517</v>
      </c>
      <c r="D18" s="57">
        <v>251.49704957143959</v>
      </c>
      <c r="E18" s="57">
        <v>1158.3813833629206</v>
      </c>
      <c r="F18" s="57">
        <v>1404.6661553193946</v>
      </c>
      <c r="G18" s="57">
        <v>2604.5639022786449</v>
      </c>
      <c r="H18" s="57">
        <v>5310.9066202018475</v>
      </c>
      <c r="I18" s="57">
        <v>15314.709708713805</v>
      </c>
    </row>
    <row r="19" spans="1:9" x14ac:dyDescent="0.3">
      <c r="A19" s="15" t="s">
        <v>17</v>
      </c>
      <c r="B19" s="57">
        <v>1.6654779034315552</v>
      </c>
      <c r="C19" s="57">
        <v>0</v>
      </c>
      <c r="D19" s="57">
        <v>0</v>
      </c>
      <c r="E19" s="57">
        <v>0</v>
      </c>
      <c r="F19" s="57">
        <v>0</v>
      </c>
      <c r="G19" s="57">
        <v>0</v>
      </c>
      <c r="H19" s="57">
        <v>0</v>
      </c>
      <c r="I19" s="57">
        <v>0</v>
      </c>
    </row>
    <row r="20" spans="1:9" x14ac:dyDescent="0.3">
      <c r="A20" s="15" t="s">
        <v>15</v>
      </c>
      <c r="B20" s="57">
        <v>1396.2078459404415</v>
      </c>
      <c r="C20" s="57">
        <v>1743.962913844814</v>
      </c>
      <c r="D20" s="57">
        <v>2476.7436976634121</v>
      </c>
      <c r="E20" s="57">
        <v>3661.3099503478616</v>
      </c>
      <c r="F20" s="57">
        <v>5677.9112513337604</v>
      </c>
      <c r="G20" s="57">
        <v>7962.186021941513</v>
      </c>
      <c r="H20" s="57">
        <v>13357.685437533784</v>
      </c>
      <c r="I20" s="57">
        <v>27636.691178014687</v>
      </c>
    </row>
    <row r="21" spans="1:9" x14ac:dyDescent="0.3">
      <c r="A21" s="20" t="s">
        <v>47</v>
      </c>
      <c r="B21" s="58">
        <v>291.1921126787725</v>
      </c>
      <c r="C21" s="58">
        <v>288.10026513558489</v>
      </c>
      <c r="D21" s="58">
        <v>398.72070219204124</v>
      </c>
      <c r="E21" s="58">
        <v>593.47762508274036</v>
      </c>
      <c r="F21" s="58">
        <v>932.92055781439467</v>
      </c>
      <c r="G21" s="58">
        <v>1475.5337874883087</v>
      </c>
      <c r="H21" s="58">
        <v>2764.6116224542138</v>
      </c>
      <c r="I21" s="58">
        <v>8023.3415128760762</v>
      </c>
    </row>
    <row r="22" spans="1:9" x14ac:dyDescent="0.3">
      <c r="A22" s="20" t="s">
        <v>48</v>
      </c>
      <c r="B22" s="58">
        <f>+B20-B21</f>
        <v>1105.0157332616691</v>
      </c>
      <c r="C22" s="58">
        <f t="shared" ref="C22:I22" si="0">+C20-C21</f>
        <v>1455.8626487092292</v>
      </c>
      <c r="D22" s="58">
        <f t="shared" si="0"/>
        <v>2078.0229954713709</v>
      </c>
      <c r="E22" s="58">
        <f t="shared" si="0"/>
        <v>3067.8323252651212</v>
      </c>
      <c r="F22" s="58">
        <f t="shared" si="0"/>
        <v>4744.9906935193658</v>
      </c>
      <c r="G22" s="58">
        <f t="shared" si="0"/>
        <v>6486.6522344532041</v>
      </c>
      <c r="H22" s="58">
        <f t="shared" si="0"/>
        <v>10593.07381507957</v>
      </c>
      <c r="I22" s="58">
        <f t="shared" si="0"/>
        <v>19613.349665138612</v>
      </c>
    </row>
    <row r="23" spans="1:9" x14ac:dyDescent="0.3">
      <c r="A23" s="15" t="s">
        <v>18</v>
      </c>
      <c r="B23" s="57">
        <v>22.148804645387326</v>
      </c>
      <c r="C23" s="57">
        <v>48.526531304696071</v>
      </c>
      <c r="D23" s="57">
        <v>54.715708445374368</v>
      </c>
      <c r="E23" s="57">
        <v>295.62907898400545</v>
      </c>
      <c r="F23" s="57">
        <v>460.43108266658845</v>
      </c>
      <c r="G23" s="57">
        <v>636.54592740496469</v>
      </c>
      <c r="H23" s="57">
        <v>1043.2941690826171</v>
      </c>
      <c r="I23" s="57">
        <v>2812.365128356279</v>
      </c>
    </row>
    <row r="24" spans="1:9" x14ac:dyDescent="0.3">
      <c r="A24" s="52" t="s">
        <v>10</v>
      </c>
      <c r="B24" s="53">
        <f>+B17+B18+B19+B20+B23</f>
        <v>2627.6278347961893</v>
      </c>
      <c r="C24" s="53">
        <f t="shared" ref="C24:I24" si="1">+C17+C18+C19+C20+C23</f>
        <v>3923.6807494455907</v>
      </c>
      <c r="D24" s="53">
        <f t="shared" si="1"/>
        <v>4496.3161070156066</v>
      </c>
      <c r="E24" s="53">
        <f t="shared" si="1"/>
        <v>7742.5206671447886</v>
      </c>
      <c r="F24" s="53">
        <f t="shared" si="1"/>
        <v>10927.440199109742</v>
      </c>
      <c r="G24" s="53">
        <f t="shared" si="1"/>
        <v>19233.532794925122</v>
      </c>
      <c r="H24" s="53">
        <f t="shared" si="1"/>
        <v>36049.533658998247</v>
      </c>
      <c r="I24" s="53">
        <f t="shared" si="1"/>
        <v>88867.767336704783</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118.77416331975371</v>
      </c>
      <c r="C32" s="27">
        <v>37.72317629695312</v>
      </c>
      <c r="D32" s="27">
        <v>55.027180416110618</v>
      </c>
      <c r="E32" s="27">
        <v>104.69826622683924</v>
      </c>
      <c r="F32" s="27">
        <v>150.65340543514492</v>
      </c>
      <c r="G32" s="27">
        <v>247.42912535856226</v>
      </c>
      <c r="H32" s="27">
        <v>330.15279415316337</v>
      </c>
      <c r="I32" s="27">
        <v>564.46219446681471</v>
      </c>
    </row>
    <row r="33" spans="1:9" x14ac:dyDescent="0.3">
      <c r="A33" s="26" t="s">
        <v>3</v>
      </c>
      <c r="B33" s="27">
        <v>227.77673393972944</v>
      </c>
      <c r="C33" s="27">
        <v>240.93099879601164</v>
      </c>
      <c r="D33" s="27">
        <v>416.52135465482945</v>
      </c>
      <c r="E33" s="27">
        <v>683.98556919676514</v>
      </c>
      <c r="F33" s="27">
        <v>780.43117043598272</v>
      </c>
      <c r="G33" s="27">
        <v>1217.9102868784421</v>
      </c>
      <c r="H33" s="27">
        <v>1666.0323007694465</v>
      </c>
      <c r="I33" s="27">
        <v>3001.1300183247749</v>
      </c>
    </row>
    <row r="34" spans="1:9" ht="12.75" customHeight="1" x14ac:dyDescent="0.3">
      <c r="A34" s="26" t="s">
        <v>5</v>
      </c>
      <c r="B34" s="27">
        <v>57.83729385630734</v>
      </c>
      <c r="C34" s="27">
        <v>19.148508186580674</v>
      </c>
      <c r="D34" s="27">
        <v>72.755419179783971</v>
      </c>
      <c r="E34" s="27">
        <v>112.00447167449367</v>
      </c>
      <c r="F34" s="27">
        <v>93.983438756818273</v>
      </c>
      <c r="G34" s="27">
        <v>134.39997441484365</v>
      </c>
      <c r="H34" s="27">
        <v>394.77641852924683</v>
      </c>
      <c r="I34" s="27">
        <v>805.04008693340927</v>
      </c>
    </row>
    <row r="35" spans="1:9" x14ac:dyDescent="0.3">
      <c r="A35" s="26" t="s">
        <v>6</v>
      </c>
      <c r="B35" s="27">
        <v>4.5636832109609387</v>
      </c>
      <c r="C35" s="27">
        <v>13.960312673062477</v>
      </c>
      <c r="D35" s="27">
        <v>7.3377563466081899</v>
      </c>
      <c r="E35" s="27">
        <v>13.961288978926831</v>
      </c>
      <c r="F35" s="27">
        <v>20.089308111200626</v>
      </c>
      <c r="G35" s="27">
        <v>32.994142552940026</v>
      </c>
      <c r="H35" s="27">
        <v>44.025166151135906</v>
      </c>
      <c r="I35" s="27">
        <v>75.269821541803225</v>
      </c>
    </row>
    <row r="36" spans="1:9" x14ac:dyDescent="0.3">
      <c r="A36" s="26" t="s">
        <v>49</v>
      </c>
      <c r="B36" s="27">
        <v>1134.7388660799809</v>
      </c>
      <c r="C36" s="27">
        <v>2032.66171707793</v>
      </c>
      <c r="D36" s="27">
        <v>1887.467903565579</v>
      </c>
      <c r="E36" s="27">
        <v>3785.5816378129207</v>
      </c>
      <c r="F36" s="27">
        <v>4789.0978651093947</v>
      </c>
      <c r="G36" s="27">
        <v>10634.800845578646</v>
      </c>
      <c r="H36" s="27">
        <v>21648.554052381845</v>
      </c>
      <c r="I36" s="27">
        <v>58418.711030333812</v>
      </c>
    </row>
    <row r="37" spans="1:9" x14ac:dyDescent="0.3">
      <c r="A37" s="26" t="s">
        <v>7</v>
      </c>
      <c r="B37" s="27">
        <v>31.66376272631819</v>
      </c>
      <c r="C37" s="27">
        <v>79.269815752710628</v>
      </c>
      <c r="D37" s="27">
        <v>65.102912378739532</v>
      </c>
      <c r="E37" s="27">
        <v>123.86900438708018</v>
      </c>
      <c r="F37" s="27">
        <v>178.23874273469815</v>
      </c>
      <c r="G37" s="27">
        <v>292.73454584364822</v>
      </c>
      <c r="H37" s="27">
        <v>390.60530208552223</v>
      </c>
      <c r="I37" s="27">
        <v>667.81784037630086</v>
      </c>
    </row>
    <row r="38" spans="1:9" x14ac:dyDescent="0.3">
      <c r="A38" s="30" t="s">
        <v>72</v>
      </c>
      <c r="B38" s="27">
        <v>154.37721586054332</v>
      </c>
      <c r="C38" s="27">
        <v>171.34218207634129</v>
      </c>
      <c r="D38" s="27">
        <v>243.41172232976723</v>
      </c>
      <c r="E38" s="27">
        <v>463.13085850486556</v>
      </c>
      <c r="F38" s="27">
        <v>666.41257310499986</v>
      </c>
      <c r="G38" s="27">
        <v>1094.4981934862587</v>
      </c>
      <c r="H38" s="27">
        <v>1460.4248236800122</v>
      </c>
      <c r="I38" s="27">
        <v>2496.8881542943991</v>
      </c>
    </row>
    <row r="39" spans="1:9" x14ac:dyDescent="0.3">
      <c r="A39" s="26" t="s">
        <v>8</v>
      </c>
      <c r="B39" s="27">
        <v>601.67504822758224</v>
      </c>
      <c r="C39" s="27">
        <v>1010.7840010991514</v>
      </c>
      <c r="D39" s="27">
        <v>1321.3335565074847</v>
      </c>
      <c r="E39" s="27">
        <v>1855.2418102898316</v>
      </c>
      <c r="F39" s="27">
        <v>3312.9967254805142</v>
      </c>
      <c r="G39" s="27">
        <v>4093.5745487490317</v>
      </c>
      <c r="H39" s="27">
        <v>7286.7843806882538</v>
      </c>
      <c r="I39" s="27">
        <v>14748.40258386088</v>
      </c>
    </row>
    <row r="40" spans="1:9" x14ac:dyDescent="0.3">
      <c r="A40" s="26" t="s">
        <v>4</v>
      </c>
      <c r="B40" s="27">
        <v>291.1921126787725</v>
      </c>
      <c r="C40" s="27">
        <v>288.10026513558489</v>
      </c>
      <c r="D40" s="27">
        <v>398.72070219204124</v>
      </c>
      <c r="E40" s="27">
        <v>593.47762508274036</v>
      </c>
      <c r="F40" s="27">
        <v>932.92055781439467</v>
      </c>
      <c r="G40" s="27">
        <v>1475.5337874883087</v>
      </c>
      <c r="H40" s="27">
        <v>2764.6116224542138</v>
      </c>
      <c r="I40" s="27">
        <v>8023.3415128760762</v>
      </c>
    </row>
    <row r="41" spans="1:9" x14ac:dyDescent="0.3">
      <c r="A41" s="26" t="s">
        <v>11</v>
      </c>
      <c r="B41" s="27">
        <v>2.594250791722651E-2</v>
      </c>
      <c r="C41" s="27">
        <v>1.9651375149777481E-2</v>
      </c>
      <c r="D41" s="27">
        <v>1.2116756357238275E-2</v>
      </c>
      <c r="E41" s="27">
        <v>0.25276622225662509</v>
      </c>
      <c r="F41" s="27">
        <v>5.509889832285482E-2</v>
      </c>
      <c r="G41" s="27">
        <v>8.1433894924939881E-2</v>
      </c>
      <c r="H41" s="27">
        <v>0.68875755989354015</v>
      </c>
      <c r="I41" s="27">
        <v>52.428834717822454</v>
      </c>
    </row>
    <row r="42" spans="1:9" x14ac:dyDescent="0.3">
      <c r="A42" s="26" t="s">
        <v>12</v>
      </c>
      <c r="B42" s="27">
        <v>5.0030123883239375</v>
      </c>
      <c r="C42" s="27">
        <v>29.740120976114795</v>
      </c>
      <c r="D42" s="27">
        <v>28.625482688305286</v>
      </c>
      <c r="E42" s="27">
        <v>6.3173687680675092</v>
      </c>
      <c r="F42" s="27">
        <v>2.5613132282726028</v>
      </c>
      <c r="G42" s="27">
        <v>9.5759106795178894</v>
      </c>
      <c r="H42" s="27">
        <v>62.87804054551605</v>
      </c>
      <c r="I42" s="27">
        <v>14.275258978684764</v>
      </c>
    </row>
    <row r="43" spans="1:9" x14ac:dyDescent="0.3">
      <c r="A43" s="46" t="s">
        <v>10</v>
      </c>
      <c r="B43" s="47">
        <f>+SUM(B32:B42)</f>
        <v>2627.6278347961897</v>
      </c>
      <c r="C43" s="47">
        <f t="shared" ref="C43:I43" si="2">+SUM(C32:C42)</f>
        <v>3923.6807494455907</v>
      </c>
      <c r="D43" s="47">
        <f t="shared" si="2"/>
        <v>4496.3161070156066</v>
      </c>
      <c r="E43" s="47">
        <f t="shared" si="2"/>
        <v>7742.5206671447877</v>
      </c>
      <c r="F43" s="47">
        <f t="shared" si="2"/>
        <v>10927.440199109746</v>
      </c>
      <c r="G43" s="47">
        <f t="shared" si="2"/>
        <v>19233.532794925126</v>
      </c>
      <c r="H43" s="47">
        <f t="shared" si="2"/>
        <v>36049.533658998254</v>
      </c>
      <c r="I43" s="47">
        <f t="shared" si="2"/>
        <v>88867.767336704783</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5" style="15" customWidth="1"/>
    <col min="2" max="3" width="12.7109375" style="15" bestFit="1" customWidth="1"/>
    <col min="4" max="4" width="11.85546875" style="15" bestFit="1" customWidth="1"/>
    <col min="5" max="16384" width="11.42578125" style="15"/>
  </cols>
  <sheetData>
    <row r="1" spans="1:9" ht="18.75" x14ac:dyDescent="0.35">
      <c r="A1" s="62" t="s">
        <v>36</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2094.0285107594136</v>
      </c>
      <c r="C6" s="17">
        <v>2671.6780807841269</v>
      </c>
      <c r="D6" s="17">
        <v>2909.8743130318421</v>
      </c>
      <c r="E6" s="17">
        <v>5727.3170052261366</v>
      </c>
      <c r="F6" s="17">
        <v>6030.7469151245759</v>
      </c>
      <c r="G6" s="17">
        <v>10606.22483421496</v>
      </c>
      <c r="H6" s="17">
        <v>18104.067188063251</v>
      </c>
      <c r="I6" s="17">
        <v>41706.59778828633</v>
      </c>
    </row>
    <row r="7" spans="1:9" x14ac:dyDescent="0.3">
      <c r="A7" s="3" t="s">
        <v>71</v>
      </c>
      <c r="B7" s="17">
        <v>28946.234701271922</v>
      </c>
      <c r="C7" s="17">
        <v>36880.745445039785</v>
      </c>
      <c r="D7" s="17">
        <v>40142.841753557033</v>
      </c>
      <c r="E7" s="17">
        <v>79008.373640862686</v>
      </c>
      <c r="F7" s="17">
        <v>83235.527577836649</v>
      </c>
      <c r="G7" s="17">
        <v>146496.84158917886</v>
      </c>
      <c r="H7" s="17">
        <v>250312.02040847344</v>
      </c>
      <c r="I7" s="17">
        <v>577365.82574182306</v>
      </c>
    </row>
    <row r="8" spans="1:9" x14ac:dyDescent="0.3">
      <c r="A8" s="15" t="s">
        <v>50</v>
      </c>
      <c r="B8" s="18">
        <v>8.1236690743985332E-2</v>
      </c>
      <c r="C8" s="18">
        <v>7.9445067334433836E-2</v>
      </c>
      <c r="D8" s="18">
        <v>6.6661036600743476E-2</v>
      </c>
      <c r="E8" s="18">
        <v>8.3609744248916512E-2</v>
      </c>
      <c r="F8" s="18">
        <v>6.9340402432700177E-2</v>
      </c>
      <c r="G8" s="18">
        <v>6.7853875419450635E-2</v>
      </c>
      <c r="H8" s="18">
        <v>6.999175438051207E-2</v>
      </c>
      <c r="I8" s="18">
        <v>7.0297245209259174E-2</v>
      </c>
    </row>
    <row r="9" spans="1:9" x14ac:dyDescent="0.3">
      <c r="A9" s="15" t="s">
        <v>51</v>
      </c>
      <c r="B9" s="18">
        <v>0.12732938183140466</v>
      </c>
      <c r="C9" s="18">
        <v>0.12512271628602961</v>
      </c>
      <c r="D9" s="18">
        <v>0.1075428195474146</v>
      </c>
      <c r="E9" s="18">
        <v>0.13971863409081739</v>
      </c>
      <c r="F9" s="18">
        <v>0.11285177539693511</v>
      </c>
      <c r="G9" s="18">
        <v>0.12402810374386042</v>
      </c>
      <c r="H9" s="18">
        <v>0.12348621622328415</v>
      </c>
      <c r="I9" s="18">
        <v>0.12366478688629479</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914.14350962961998</v>
      </c>
      <c r="C17" s="57">
        <v>1181.4791775797264</v>
      </c>
      <c r="D17" s="57">
        <v>1167.9474579798607</v>
      </c>
      <c r="E17" s="57">
        <v>3092.7389298901285</v>
      </c>
      <c r="F17" s="57">
        <v>2958.7161722253572</v>
      </c>
      <c r="G17" s="57">
        <v>4952.5108274921058</v>
      </c>
      <c r="H17" s="57">
        <v>9250.8454529693172</v>
      </c>
      <c r="I17" s="57">
        <v>22546.975611246904</v>
      </c>
    </row>
    <row r="18" spans="1:9" x14ac:dyDescent="0.3">
      <c r="A18" s="15" t="s">
        <v>19</v>
      </c>
      <c r="B18" s="57">
        <v>182.94908000920771</v>
      </c>
      <c r="C18" s="57">
        <v>272.48431053394825</v>
      </c>
      <c r="D18" s="57">
        <v>397.01493220968291</v>
      </c>
      <c r="E18" s="57">
        <v>192.34640611221567</v>
      </c>
      <c r="F18" s="57">
        <v>262.27452713665679</v>
      </c>
      <c r="G18" s="57">
        <v>340.65581900803602</v>
      </c>
      <c r="H18" s="57">
        <v>688.02973025943629</v>
      </c>
      <c r="I18" s="57">
        <v>1527.4293045212423</v>
      </c>
    </row>
    <row r="19" spans="1:9" x14ac:dyDescent="0.3">
      <c r="A19" s="15" t="s">
        <v>17</v>
      </c>
      <c r="B19" s="57">
        <v>0</v>
      </c>
      <c r="C19" s="57">
        <v>0</v>
      </c>
      <c r="D19" s="57">
        <v>0</v>
      </c>
      <c r="E19" s="57">
        <v>0</v>
      </c>
      <c r="F19" s="57">
        <v>0</v>
      </c>
      <c r="G19" s="57">
        <v>0</v>
      </c>
      <c r="H19" s="57">
        <v>0</v>
      </c>
      <c r="I19" s="57">
        <v>0</v>
      </c>
    </row>
    <row r="20" spans="1:9" x14ac:dyDescent="0.3">
      <c r="A20" s="15" t="s">
        <v>15</v>
      </c>
      <c r="B20" s="57">
        <v>988.60691938979096</v>
      </c>
      <c r="C20" s="57">
        <v>1203.2339085499527</v>
      </c>
      <c r="D20" s="57">
        <v>1331.3551223437385</v>
      </c>
      <c r="E20" s="57">
        <v>2402.3665377908296</v>
      </c>
      <c r="F20" s="57">
        <v>2775.0006044432653</v>
      </c>
      <c r="G20" s="57">
        <v>5283.8261360118968</v>
      </c>
      <c r="H20" s="57">
        <v>8153.7729097820056</v>
      </c>
      <c r="I20" s="57">
        <v>17617.752236270964</v>
      </c>
    </row>
    <row r="21" spans="1:9" x14ac:dyDescent="0.3">
      <c r="A21" s="20" t="s">
        <v>47</v>
      </c>
      <c r="B21" s="58">
        <v>146.08176271412108</v>
      </c>
      <c r="C21" s="58">
        <v>184.27485986427658</v>
      </c>
      <c r="D21" s="58">
        <v>228.29993651938014</v>
      </c>
      <c r="E21" s="58">
        <v>345.41695772580175</v>
      </c>
      <c r="F21" s="58">
        <v>458.98216643193592</v>
      </c>
      <c r="G21" s="58">
        <v>661.96060924655853</v>
      </c>
      <c r="H21" s="58">
        <v>1206.6818664452462</v>
      </c>
      <c r="I21" s="58">
        <v>2863.7471121994054</v>
      </c>
    </row>
    <row r="22" spans="1:9" x14ac:dyDescent="0.3">
      <c r="A22" s="20" t="s">
        <v>48</v>
      </c>
      <c r="B22" s="58">
        <f>+B20-B21</f>
        <v>842.5251566756699</v>
      </c>
      <c r="C22" s="58">
        <f t="shared" ref="C22:I22" si="0">+C20-C21</f>
        <v>1018.9590486856762</v>
      </c>
      <c r="D22" s="58">
        <f t="shared" si="0"/>
        <v>1103.0551858243584</v>
      </c>
      <c r="E22" s="58">
        <f t="shared" si="0"/>
        <v>2056.9495800650279</v>
      </c>
      <c r="F22" s="58">
        <f t="shared" si="0"/>
        <v>2316.0184380113292</v>
      </c>
      <c r="G22" s="58">
        <f t="shared" si="0"/>
        <v>4621.8655267653385</v>
      </c>
      <c r="H22" s="58">
        <f t="shared" si="0"/>
        <v>6947.091043336759</v>
      </c>
      <c r="I22" s="58">
        <f t="shared" si="0"/>
        <v>14754.005124071558</v>
      </c>
    </row>
    <row r="23" spans="1:9" x14ac:dyDescent="0.3">
      <c r="A23" s="15" t="s">
        <v>18</v>
      </c>
      <c r="B23" s="57">
        <v>8.3290017307946531</v>
      </c>
      <c r="C23" s="57">
        <v>14.480684120499426</v>
      </c>
      <c r="D23" s="57">
        <v>13.556800498559728</v>
      </c>
      <c r="E23" s="57">
        <v>39.865131432962777</v>
      </c>
      <c r="F23" s="57">
        <v>34.755611319296335</v>
      </c>
      <c r="G23" s="57">
        <v>29.232051702926814</v>
      </c>
      <c r="H23" s="57">
        <v>11.419095052499584</v>
      </c>
      <c r="I23" s="57">
        <v>14.44063624723513</v>
      </c>
    </row>
    <row r="24" spans="1:9" x14ac:dyDescent="0.3">
      <c r="A24" s="52" t="s">
        <v>10</v>
      </c>
      <c r="B24" s="53">
        <f>+B17+B18+B19+B20+B23</f>
        <v>2094.0285107594132</v>
      </c>
      <c r="C24" s="53">
        <f t="shared" ref="C24:I24" si="1">+C17+C18+C19+C20+C23</f>
        <v>2671.6780807841269</v>
      </c>
      <c r="D24" s="53">
        <f t="shared" si="1"/>
        <v>2909.8743130318417</v>
      </c>
      <c r="E24" s="53">
        <f t="shared" si="1"/>
        <v>5727.3170052261366</v>
      </c>
      <c r="F24" s="53">
        <f t="shared" si="1"/>
        <v>6030.746915124575</v>
      </c>
      <c r="G24" s="53">
        <f t="shared" si="1"/>
        <v>10606.224834214967</v>
      </c>
      <c r="H24" s="53">
        <f t="shared" si="1"/>
        <v>18104.067188063258</v>
      </c>
      <c r="I24" s="53">
        <f t="shared" si="1"/>
        <v>41706.597788286352</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26" t="s">
        <v>2</v>
      </c>
      <c r="B32" s="27">
        <v>25.535202368769106</v>
      </c>
      <c r="C32" s="27">
        <v>17.236618133634408</v>
      </c>
      <c r="D32" s="27">
        <v>14.515089344941661</v>
      </c>
      <c r="E32" s="27">
        <v>0</v>
      </c>
      <c r="F32" s="27">
        <v>0</v>
      </c>
      <c r="G32" s="27">
        <v>0</v>
      </c>
      <c r="H32" s="27">
        <v>0</v>
      </c>
      <c r="I32" s="27">
        <v>0</v>
      </c>
    </row>
    <row r="33" spans="1:9" x14ac:dyDescent="0.3">
      <c r="A33" s="26" t="s">
        <v>3</v>
      </c>
      <c r="B33" s="27">
        <v>113.76068963422776</v>
      </c>
      <c r="C33" s="27">
        <v>177.85490579286056</v>
      </c>
      <c r="D33" s="27">
        <v>194.53003854108889</v>
      </c>
      <c r="E33" s="27">
        <v>333.58869511744928</v>
      </c>
      <c r="F33" s="27">
        <v>215.90798475028444</v>
      </c>
      <c r="G33" s="27">
        <v>667.28392555433607</v>
      </c>
      <c r="H33" s="27">
        <v>699.66360394539572</v>
      </c>
      <c r="I33" s="27">
        <v>1180.2673144964167</v>
      </c>
    </row>
    <row r="34" spans="1:9" ht="12.75" customHeight="1" x14ac:dyDescent="0.3">
      <c r="A34" s="26" t="s">
        <v>5</v>
      </c>
      <c r="B34" s="27">
        <v>7.2965989975495162</v>
      </c>
      <c r="C34" s="27">
        <v>14.082687886088465</v>
      </c>
      <c r="D34" s="27">
        <v>13.129098164991523</v>
      </c>
      <c r="E34" s="27">
        <v>49.058112129609988</v>
      </c>
      <c r="F34" s="27">
        <v>36.545543533459544</v>
      </c>
      <c r="G34" s="27">
        <v>28.526195660270798</v>
      </c>
      <c r="H34" s="27">
        <v>52.855837864253893</v>
      </c>
      <c r="I34" s="27">
        <v>126.4175017418798</v>
      </c>
    </row>
    <row r="35" spans="1:9" x14ac:dyDescent="0.3">
      <c r="A35" s="26" t="s">
        <v>6</v>
      </c>
      <c r="B35" s="27">
        <v>5.0450061654748319</v>
      </c>
      <c r="C35" s="27">
        <v>7.1280347378827962</v>
      </c>
      <c r="D35" s="27">
        <v>14.047823375156344</v>
      </c>
      <c r="E35" s="27">
        <v>69.736603517491375</v>
      </c>
      <c r="F35" s="27">
        <v>69.856010326561687</v>
      </c>
      <c r="G35" s="27">
        <v>148.84215002153167</v>
      </c>
      <c r="H35" s="27">
        <v>235.88808234521986</v>
      </c>
      <c r="I35" s="27">
        <v>469.16633886710594</v>
      </c>
    </row>
    <row r="36" spans="1:9" x14ac:dyDescent="0.3">
      <c r="A36" s="26" t="s">
        <v>49</v>
      </c>
      <c r="B36" s="27">
        <v>1108.8184727887367</v>
      </c>
      <c r="C36" s="27">
        <v>1453.8073677636312</v>
      </c>
      <c r="D36" s="27">
        <v>1441.5307003126968</v>
      </c>
      <c r="E36" s="27">
        <v>3674.1470977489403</v>
      </c>
      <c r="F36" s="27">
        <v>3531.9676641448391</v>
      </c>
      <c r="G36" s="27">
        <v>6040.196304205956</v>
      </c>
      <c r="H36" s="27">
        <v>11265.590469050409</v>
      </c>
      <c r="I36" s="27">
        <v>27344.243808678613</v>
      </c>
    </row>
    <row r="37" spans="1:9" x14ac:dyDescent="0.3">
      <c r="A37" s="26" t="s">
        <v>7</v>
      </c>
      <c r="B37" s="27">
        <v>90.827275872669432</v>
      </c>
      <c r="C37" s="27">
        <v>58.353338415770715</v>
      </c>
      <c r="D37" s="27">
        <v>69.582417307374143</v>
      </c>
      <c r="E37" s="27">
        <v>52.829399707543466</v>
      </c>
      <c r="F37" s="27">
        <v>49.472339373611909</v>
      </c>
      <c r="G37" s="27">
        <v>54.191767050460939</v>
      </c>
      <c r="H37" s="27">
        <v>85.884220340695649</v>
      </c>
      <c r="I37" s="27">
        <v>170.81823220187172</v>
      </c>
    </row>
    <row r="38" spans="1:9" x14ac:dyDescent="0.3">
      <c r="A38" s="30" t="s">
        <v>72</v>
      </c>
      <c r="B38" s="27">
        <v>5.4650048726654106</v>
      </c>
      <c r="C38" s="27">
        <v>17.629107834813787</v>
      </c>
      <c r="D38" s="27">
        <v>170.50340016953777</v>
      </c>
      <c r="E38" s="27">
        <v>261.96424291956538</v>
      </c>
      <c r="F38" s="27">
        <v>331.55028032161999</v>
      </c>
      <c r="G38" s="27">
        <v>488.42848022602294</v>
      </c>
      <c r="H38" s="27">
        <v>987.76313137084026</v>
      </c>
      <c r="I38" s="27">
        <v>2195.7991515731233</v>
      </c>
    </row>
    <row r="39" spans="1:9" x14ac:dyDescent="0.3">
      <c r="A39" s="26" t="s">
        <v>8</v>
      </c>
      <c r="B39" s="27">
        <v>588.7970359143826</v>
      </c>
      <c r="C39" s="27">
        <v>736.46249062069262</v>
      </c>
      <c r="D39" s="27">
        <v>755.05526760761575</v>
      </c>
      <c r="E39" s="27">
        <v>922.68969366749491</v>
      </c>
      <c r="F39" s="27">
        <v>1305.6712296843336</v>
      </c>
      <c r="G39" s="27">
        <v>2487.5633505469004</v>
      </c>
      <c r="H39" s="27">
        <v>3558.3208816486931</v>
      </c>
      <c r="I39" s="27">
        <v>7341.6976922806998</v>
      </c>
    </row>
    <row r="40" spans="1:9" x14ac:dyDescent="0.3">
      <c r="A40" s="26" t="s">
        <v>4</v>
      </c>
      <c r="B40" s="27">
        <v>146.08176271412108</v>
      </c>
      <c r="C40" s="27">
        <v>184.27485986427658</v>
      </c>
      <c r="D40" s="27">
        <v>228.29993651938014</v>
      </c>
      <c r="E40" s="27">
        <v>345.41695772580175</v>
      </c>
      <c r="F40" s="27">
        <v>458.98216643193592</v>
      </c>
      <c r="G40" s="27">
        <v>661.96060924655853</v>
      </c>
      <c r="H40" s="27">
        <v>1206.6818664452462</v>
      </c>
      <c r="I40" s="27">
        <v>2863.7471121994054</v>
      </c>
    </row>
    <row r="41" spans="1:9" x14ac:dyDescent="0.3">
      <c r="A41" s="26" t="s">
        <v>11</v>
      </c>
      <c r="B41" s="27">
        <v>0.262886760185638</v>
      </c>
      <c r="C41" s="27">
        <v>0.39799623441096171</v>
      </c>
      <c r="D41" s="27">
        <v>0.42770233356820331</v>
      </c>
      <c r="E41" s="27">
        <v>17.886202692240872</v>
      </c>
      <c r="F41" s="27">
        <v>30.793696557929479</v>
      </c>
      <c r="G41" s="27">
        <v>29.232051702926814</v>
      </c>
      <c r="H41" s="27">
        <v>11.419095052499584</v>
      </c>
      <c r="I41" s="27">
        <v>14.44063624723513</v>
      </c>
    </row>
    <row r="42" spans="1:9" x14ac:dyDescent="0.3">
      <c r="A42" s="26" t="s">
        <v>12</v>
      </c>
      <c r="B42" s="27">
        <v>2.1385746706310536</v>
      </c>
      <c r="C42" s="27">
        <v>4.4506735000650117</v>
      </c>
      <c r="D42" s="27">
        <v>8.2528393554910675</v>
      </c>
      <c r="E42" s="27">
        <v>0</v>
      </c>
      <c r="F42" s="27">
        <v>0</v>
      </c>
      <c r="G42" s="27">
        <v>0</v>
      </c>
      <c r="H42" s="27">
        <v>0</v>
      </c>
      <c r="I42" s="27">
        <v>0</v>
      </c>
    </row>
    <row r="43" spans="1:9" x14ac:dyDescent="0.3">
      <c r="A43" s="46" t="s">
        <v>10</v>
      </c>
      <c r="B43" s="47">
        <f>+SUM(B32:B42)</f>
        <v>2094.0285107594127</v>
      </c>
      <c r="C43" s="47">
        <f t="shared" ref="C43:I43" si="2">+SUM(C32:C42)</f>
        <v>2671.6780807841269</v>
      </c>
      <c r="D43" s="47">
        <f t="shared" si="2"/>
        <v>2909.8743130318421</v>
      </c>
      <c r="E43" s="47">
        <f t="shared" si="2"/>
        <v>5727.3170052261366</v>
      </c>
      <c r="F43" s="47">
        <f t="shared" si="2"/>
        <v>6030.746915124575</v>
      </c>
      <c r="G43" s="47">
        <f t="shared" si="2"/>
        <v>10606.224834214963</v>
      </c>
      <c r="H43" s="47">
        <f t="shared" si="2"/>
        <v>18104.067188063254</v>
      </c>
      <c r="I43" s="47">
        <f t="shared" si="2"/>
        <v>41706.597788286352</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14999847407452621"/>
  </sheetPr>
  <dimension ref="A1:I87"/>
  <sheetViews>
    <sheetView zoomScale="80" zoomScaleNormal="80" workbookViewId="0"/>
  </sheetViews>
  <sheetFormatPr baseColWidth="10" defaultColWidth="11.42578125" defaultRowHeight="15" x14ac:dyDescent="0.3"/>
  <cols>
    <col min="1" max="1" width="33.140625" style="3" customWidth="1"/>
    <col min="2" max="16384" width="11.42578125" style="3"/>
  </cols>
  <sheetData>
    <row r="1" spans="1:9" ht="18.75" x14ac:dyDescent="0.35">
      <c r="A1" s="69" t="s">
        <v>52</v>
      </c>
      <c r="B1" s="70"/>
      <c r="C1" s="70"/>
      <c r="D1" s="70"/>
      <c r="E1" s="70"/>
      <c r="F1" s="67"/>
    </row>
    <row r="2" spans="1:9" x14ac:dyDescent="0.3">
      <c r="A2" s="66" t="s">
        <v>53</v>
      </c>
      <c r="B2" s="67"/>
      <c r="C2" s="67"/>
      <c r="D2" s="67"/>
      <c r="E2" s="67"/>
      <c r="F2" s="67"/>
    </row>
    <row r="3" spans="1:9" x14ac:dyDescent="0.3">
      <c r="A3" s="68" t="s">
        <v>14</v>
      </c>
      <c r="B3" s="67"/>
      <c r="C3" s="67"/>
      <c r="D3" s="67"/>
      <c r="E3" s="67"/>
      <c r="F3" s="67"/>
    </row>
    <row r="5" spans="1:9" x14ac:dyDescent="0.3">
      <c r="A5" s="1" t="s">
        <v>54</v>
      </c>
    </row>
    <row r="7" spans="1:9" x14ac:dyDescent="0.3">
      <c r="A7" s="44" t="s">
        <v>0</v>
      </c>
      <c r="B7" s="45">
        <v>2016</v>
      </c>
      <c r="C7" s="45">
        <v>2017</v>
      </c>
      <c r="D7" s="45">
        <v>2018</v>
      </c>
      <c r="E7" s="45">
        <v>2019</v>
      </c>
      <c r="F7" s="45">
        <v>2020</v>
      </c>
      <c r="G7" s="45">
        <v>2021</v>
      </c>
      <c r="H7" s="45">
        <v>2022</v>
      </c>
      <c r="I7" s="45">
        <v>2023</v>
      </c>
    </row>
    <row r="8" spans="1:9" x14ac:dyDescent="0.3">
      <c r="A8" s="30" t="s">
        <v>2</v>
      </c>
      <c r="B8" s="31">
        <f>+B9+B10</f>
        <v>27005.536138295654</v>
      </c>
      <c r="C8" s="31">
        <f t="shared" ref="C8:E8" si="0">+C9+C10</f>
        <v>33250.020639355702</v>
      </c>
      <c r="D8" s="31">
        <f t="shared" si="0"/>
        <v>43901.083648970744</v>
      </c>
      <c r="E8" s="31">
        <f t="shared" si="0"/>
        <v>60264.923075492545</v>
      </c>
      <c r="F8" s="31">
        <v>122351.95316031824</v>
      </c>
      <c r="G8" s="31">
        <v>149590.88681700861</v>
      </c>
      <c r="H8" s="31">
        <v>293392.71992752544</v>
      </c>
      <c r="I8" s="31">
        <v>606278.97346956946</v>
      </c>
    </row>
    <row r="9" spans="1:9" x14ac:dyDescent="0.3">
      <c r="A9" s="30" t="s">
        <v>55</v>
      </c>
      <c r="B9" s="32">
        <v>14231.106919866756</v>
      </c>
      <c r="C9" s="32">
        <v>18775.841799147955</v>
      </c>
      <c r="D9" s="32">
        <v>24277.658418646835</v>
      </c>
      <c r="E9" s="32">
        <v>33010.82157506371</v>
      </c>
      <c r="F9" s="32">
        <v>47653.501644600583</v>
      </c>
      <c r="G9" s="32">
        <v>69382.632762899928</v>
      </c>
      <c r="H9" s="32">
        <v>112559.06826041367</v>
      </c>
      <c r="I9" s="32">
        <v>187896.08806634977</v>
      </c>
    </row>
    <row r="10" spans="1:9" x14ac:dyDescent="0.3">
      <c r="A10" s="30" t="s">
        <v>56</v>
      </c>
      <c r="B10" s="32">
        <v>12774.429218428899</v>
      </c>
      <c r="C10" s="32">
        <v>14474.178840207751</v>
      </c>
      <c r="D10" s="32">
        <v>19623.425230323908</v>
      </c>
      <c r="E10" s="32">
        <v>27254.101500428835</v>
      </c>
      <c r="F10" s="32">
        <v>74698.451515717665</v>
      </c>
      <c r="G10" s="32">
        <v>80208.254054108693</v>
      </c>
      <c r="H10" s="32">
        <v>180833.65166711179</v>
      </c>
      <c r="I10" s="32">
        <v>418382.88540321973</v>
      </c>
    </row>
    <row r="11" spans="1:9" x14ac:dyDescent="0.3">
      <c r="A11" s="30" t="s">
        <v>3</v>
      </c>
      <c r="B11" s="31">
        <v>6474.2007308032771</v>
      </c>
      <c r="C11" s="31">
        <v>9750.1335071495923</v>
      </c>
      <c r="D11" s="31">
        <v>13180.919433499414</v>
      </c>
      <c r="E11" s="31">
        <v>15999.778321102123</v>
      </c>
      <c r="F11" s="31">
        <v>15790.395223146601</v>
      </c>
      <c r="G11" s="31">
        <v>56203.703902671434</v>
      </c>
      <c r="H11" s="31">
        <v>83971.248231869991</v>
      </c>
      <c r="I11" s="31">
        <v>162090.40733101164</v>
      </c>
    </row>
    <row r="12" spans="1:9" x14ac:dyDescent="0.3">
      <c r="A12" s="30" t="s">
        <v>5</v>
      </c>
      <c r="B12" s="31">
        <v>1583.5069576107808</v>
      </c>
      <c r="C12" s="31">
        <v>2118.8346048021444</v>
      </c>
      <c r="D12" s="31">
        <v>4005.0299457724404</v>
      </c>
      <c r="E12" s="31">
        <v>4155.0557541934641</v>
      </c>
      <c r="F12" s="31">
        <v>4730.4491095757785</v>
      </c>
      <c r="G12" s="31">
        <v>9264.5700307970073</v>
      </c>
      <c r="H12" s="31">
        <v>17406.856658297838</v>
      </c>
      <c r="I12" s="31">
        <v>40259.00911233759</v>
      </c>
    </row>
    <row r="13" spans="1:9" x14ac:dyDescent="0.3">
      <c r="A13" s="30" t="s">
        <v>6</v>
      </c>
      <c r="B13" s="31">
        <v>1447.2085566603014</v>
      </c>
      <c r="C13" s="31">
        <v>2012.0271094085915</v>
      </c>
      <c r="D13" s="31">
        <v>2579.7048541665217</v>
      </c>
      <c r="E13" s="31">
        <v>4095.389901411811</v>
      </c>
      <c r="F13" s="31">
        <v>4107.4904705005656</v>
      </c>
      <c r="G13" s="31">
        <v>9120.3599328031523</v>
      </c>
      <c r="H13" s="31">
        <v>17086.325687776152</v>
      </c>
      <c r="I13" s="31">
        <v>38756.017168699873</v>
      </c>
    </row>
    <row r="14" spans="1:9" x14ac:dyDescent="0.3">
      <c r="A14" s="30" t="s">
        <v>57</v>
      </c>
      <c r="B14" s="31">
        <v>46321.014551521752</v>
      </c>
      <c r="C14" s="31">
        <v>60262.314842954256</v>
      </c>
      <c r="D14" s="31">
        <v>78011.286121941273</v>
      </c>
      <c r="E14" s="31">
        <v>124908.85136963963</v>
      </c>
      <c r="F14" s="31">
        <v>153058.33890971437</v>
      </c>
      <c r="G14" s="31">
        <v>237430.69166007626</v>
      </c>
      <c r="H14" s="31">
        <v>642926.91068394203</v>
      </c>
      <c r="I14" s="31">
        <v>1077137.6633434605</v>
      </c>
    </row>
    <row r="15" spans="1:9" x14ac:dyDescent="0.3">
      <c r="A15" s="30" t="s">
        <v>7</v>
      </c>
      <c r="B15" s="31">
        <v>3865.406403727166</v>
      </c>
      <c r="C15" s="31">
        <v>5942.6779071479687</v>
      </c>
      <c r="D15" s="31">
        <v>8799.140411239985</v>
      </c>
      <c r="E15" s="31">
        <v>13336.006078666718</v>
      </c>
      <c r="F15" s="31">
        <v>31827.911782605883</v>
      </c>
      <c r="G15" s="31">
        <v>57341.841810189479</v>
      </c>
      <c r="H15" s="31">
        <v>50727.667560292932</v>
      </c>
      <c r="I15" s="31">
        <v>143442.77914087119</v>
      </c>
    </row>
    <row r="16" spans="1:9" x14ac:dyDescent="0.3">
      <c r="A16" s="30" t="s">
        <v>72</v>
      </c>
      <c r="B16" s="31">
        <v>2249.683220958982</v>
      </c>
      <c r="C16" s="31">
        <v>3048.4044180944666</v>
      </c>
      <c r="D16" s="31">
        <v>4090.4017043766844</v>
      </c>
      <c r="E16" s="31">
        <v>5985.0638151135026</v>
      </c>
      <c r="F16" s="31">
        <v>9063.084071680405</v>
      </c>
      <c r="G16" s="31">
        <v>14614.018250367426</v>
      </c>
      <c r="H16" s="31">
        <v>25774.979324396871</v>
      </c>
      <c r="I16" s="31">
        <v>70338.58820548479</v>
      </c>
    </row>
    <row r="17" spans="1:9" x14ac:dyDescent="0.3">
      <c r="A17" s="30" t="s">
        <v>8</v>
      </c>
      <c r="B17" s="31">
        <v>35435.904895942454</v>
      </c>
      <c r="C17" s="31">
        <v>43161.044348851668</v>
      </c>
      <c r="D17" s="31">
        <v>52765.773502443692</v>
      </c>
      <c r="E17" s="31">
        <v>68832.706207657888</v>
      </c>
      <c r="F17" s="31">
        <v>108574.36825664794</v>
      </c>
      <c r="G17" s="31">
        <v>158844.57273306145</v>
      </c>
      <c r="H17" s="31">
        <v>200573.41136651349</v>
      </c>
      <c r="I17" s="31">
        <v>476225.63689302542</v>
      </c>
    </row>
    <row r="18" spans="1:9" x14ac:dyDescent="0.3">
      <c r="A18" s="30" t="s">
        <v>4</v>
      </c>
      <c r="B18" s="31">
        <v>25537.197442509332</v>
      </c>
      <c r="C18" s="31">
        <v>31265.938326651834</v>
      </c>
      <c r="D18" s="31">
        <v>39658.577448389056</v>
      </c>
      <c r="E18" s="31">
        <v>58592.343444345417</v>
      </c>
      <c r="F18" s="31">
        <v>79164.042752667054</v>
      </c>
      <c r="G18" s="31">
        <v>118267.78968903694</v>
      </c>
      <c r="H18" s="31">
        <v>207272.45765433082</v>
      </c>
      <c r="I18" s="31">
        <v>445987.26942559879</v>
      </c>
    </row>
    <row r="19" spans="1:9" x14ac:dyDescent="0.3">
      <c r="A19" s="30" t="s">
        <v>11</v>
      </c>
      <c r="B19" s="31">
        <v>2448.8026037014542</v>
      </c>
      <c r="C19" s="31">
        <v>3077.675504648897</v>
      </c>
      <c r="D19" s="31">
        <v>3411.3477593677471</v>
      </c>
      <c r="E19" s="31">
        <v>4280.7118468230619</v>
      </c>
      <c r="F19" s="31">
        <v>5916.1205004868661</v>
      </c>
      <c r="G19" s="31">
        <v>9349.7468369401286</v>
      </c>
      <c r="H19" s="31">
        <v>18676.418653535035</v>
      </c>
      <c r="I19" s="31">
        <v>42823.31846647089</v>
      </c>
    </row>
    <row r="20" spans="1:9" x14ac:dyDescent="0.3">
      <c r="A20" s="30" t="s">
        <v>58</v>
      </c>
      <c r="B20" s="31">
        <v>270.57354098196021</v>
      </c>
      <c r="C20" s="31">
        <v>781.19987694066378</v>
      </c>
      <c r="D20" s="31">
        <v>1189.0024343311975</v>
      </c>
      <c r="E20" s="31">
        <v>2272.7461450746055</v>
      </c>
      <c r="F20" s="31">
        <v>2376.6453398094613</v>
      </c>
      <c r="G20" s="31">
        <v>4364.4277691445041</v>
      </c>
      <c r="H20" s="31">
        <v>13188.560792108694</v>
      </c>
      <c r="I20" s="31">
        <v>34873.877557882137</v>
      </c>
    </row>
    <row r="21" spans="1:9" x14ac:dyDescent="0.3">
      <c r="A21" s="46" t="s">
        <v>10</v>
      </c>
      <c r="B21" s="47">
        <f>+B8+B11+B12+B13+B14+B15+B17+B16+B18+B19+B20</f>
        <v>152639.03504271308</v>
      </c>
      <c r="C21" s="47">
        <f t="shared" ref="C21:G21" si="1">+C8+C11+C12+C13+C14+C15+C17+C16+C18+C19+C20</f>
        <v>194670.27108600576</v>
      </c>
      <c r="D21" s="47">
        <f t="shared" si="1"/>
        <v>251592.26726449875</v>
      </c>
      <c r="E21" s="47">
        <f t="shared" si="1"/>
        <v>362723.57595952071</v>
      </c>
      <c r="F21" s="47">
        <f t="shared" si="1"/>
        <v>536960.79957715317</v>
      </c>
      <c r="G21" s="47">
        <f t="shared" si="1"/>
        <v>824392.60943209636</v>
      </c>
      <c r="H21" s="47">
        <f>+H8+H11+H12+H13+H14+H15+H17+H16+H18+H19+H20</f>
        <v>1570997.5565405893</v>
      </c>
      <c r="I21" s="47">
        <v>3138213.5401144121</v>
      </c>
    </row>
    <row r="22" spans="1:9" x14ac:dyDescent="0.3">
      <c r="A22" s="33"/>
      <c r="B22" s="34"/>
      <c r="C22" s="34"/>
      <c r="D22" s="34"/>
      <c r="E22" s="34"/>
      <c r="F22" s="34"/>
      <c r="G22" s="34"/>
      <c r="H22" s="34"/>
    </row>
    <row r="23" spans="1:9" x14ac:dyDescent="0.3">
      <c r="A23" s="65" t="s">
        <v>69</v>
      </c>
    </row>
    <row r="24" spans="1:9" x14ac:dyDescent="0.3">
      <c r="B24" s="35"/>
      <c r="C24" s="35"/>
      <c r="D24" s="35"/>
      <c r="E24" s="35"/>
      <c r="F24" s="35"/>
    </row>
    <row r="25" spans="1:9" x14ac:dyDescent="0.3">
      <c r="A25" s="1" t="s">
        <v>59</v>
      </c>
    </row>
    <row r="27" spans="1:9" x14ac:dyDescent="0.3">
      <c r="A27" s="44" t="s">
        <v>0</v>
      </c>
      <c r="B27" s="45">
        <v>2016</v>
      </c>
      <c r="C27" s="45">
        <v>2017</v>
      </c>
      <c r="D27" s="45">
        <v>2018</v>
      </c>
      <c r="E27" s="45">
        <v>2019</v>
      </c>
      <c r="F27" s="45">
        <v>2020</v>
      </c>
      <c r="G27" s="45">
        <v>2021</v>
      </c>
      <c r="H27" s="45">
        <v>2022</v>
      </c>
      <c r="I27" s="45">
        <v>2023</v>
      </c>
    </row>
    <row r="28" spans="1:9" x14ac:dyDescent="0.3">
      <c r="A28" s="30" t="s">
        <v>2</v>
      </c>
      <c r="B28" s="31">
        <f>+B29+B30</f>
        <v>26448.950912601365</v>
      </c>
      <c r="C28" s="31">
        <f t="shared" ref="C28:E28" si="2">+C29+C30</f>
        <v>32640.750534764869</v>
      </c>
      <c r="D28" s="31">
        <f t="shared" si="2"/>
        <v>43117.834317245579</v>
      </c>
      <c r="E28" s="31">
        <f t="shared" si="2"/>
        <v>59009.4831786336</v>
      </c>
      <c r="F28" s="31">
        <v>120510.95376314306</v>
      </c>
      <c r="G28" s="31">
        <v>146424.81045288022</v>
      </c>
      <c r="H28" s="31">
        <v>288077.69099333207</v>
      </c>
      <c r="I28" s="31">
        <v>592733.28538910206</v>
      </c>
    </row>
    <row r="29" spans="1:9" x14ac:dyDescent="0.3">
      <c r="A29" s="30" t="s">
        <v>55</v>
      </c>
      <c r="B29" s="31">
        <v>14231.106919866756</v>
      </c>
      <c r="C29" s="31">
        <v>18775.841799147955</v>
      </c>
      <c r="D29" s="31">
        <v>24277.658418646835</v>
      </c>
      <c r="E29" s="31">
        <v>33010.82157506371</v>
      </c>
      <c r="F29" s="32">
        <v>47653.501644600583</v>
      </c>
      <c r="G29" s="32">
        <v>69382.632762899928</v>
      </c>
      <c r="H29" s="32">
        <v>112559.06826041367</v>
      </c>
      <c r="I29" s="32">
        <v>187896.08806634977</v>
      </c>
    </row>
    <row r="30" spans="1:9" x14ac:dyDescent="0.3">
      <c r="A30" s="30" t="s">
        <v>56</v>
      </c>
      <c r="B30" s="32">
        <v>12217.84399273461</v>
      </c>
      <c r="C30" s="32">
        <v>13864.908735616913</v>
      </c>
      <c r="D30" s="32">
        <v>18840.17589859874</v>
      </c>
      <c r="E30" s="32">
        <v>25998.661603569886</v>
      </c>
      <c r="F30" s="32">
        <v>72857.452118542482</v>
      </c>
      <c r="G30" s="32">
        <v>77042.177689980294</v>
      </c>
      <c r="H30" s="32">
        <v>175518.62273291842</v>
      </c>
      <c r="I30" s="32">
        <v>404837.19732275233</v>
      </c>
    </row>
    <row r="31" spans="1:9" x14ac:dyDescent="0.3">
      <c r="A31" s="30" t="s">
        <v>3</v>
      </c>
      <c r="B31" s="31">
        <v>1574.9185012442758</v>
      </c>
      <c r="C31" s="31">
        <v>2234.6752753450655</v>
      </c>
      <c r="D31" s="31">
        <v>3260.33696118445</v>
      </c>
      <c r="E31" s="31">
        <v>2915.5635260278532</v>
      </c>
      <c r="F31" s="31">
        <v>4361.8197059880895</v>
      </c>
      <c r="G31" s="31">
        <v>33308.605758850797</v>
      </c>
      <c r="H31" s="31">
        <v>28490.132103971249</v>
      </c>
      <c r="I31" s="31">
        <v>46016.308565075517</v>
      </c>
    </row>
    <row r="32" spans="1:9" x14ac:dyDescent="0.3">
      <c r="A32" s="30" t="s">
        <v>5</v>
      </c>
      <c r="B32" s="31">
        <v>498.61457798212797</v>
      </c>
      <c r="C32" s="31">
        <v>636.86271215078546</v>
      </c>
      <c r="D32" s="31">
        <v>626.34520855038977</v>
      </c>
      <c r="E32" s="31">
        <v>762.52332730883325</v>
      </c>
      <c r="F32" s="31">
        <v>1376.997767256252</v>
      </c>
      <c r="G32" s="31">
        <v>2946.2384170787277</v>
      </c>
      <c r="H32" s="31">
        <v>4076.1637598751631</v>
      </c>
      <c r="I32" s="31">
        <v>10111.880771946388</v>
      </c>
    </row>
    <row r="33" spans="1:9" x14ac:dyDescent="0.3">
      <c r="A33" s="30" t="s">
        <v>6</v>
      </c>
      <c r="B33" s="31">
        <v>50.440791099777258</v>
      </c>
      <c r="C33" s="31">
        <v>122.23616531486812</v>
      </c>
      <c r="D33" s="31">
        <v>110.26195828759735</v>
      </c>
      <c r="E33" s="31">
        <v>211.6322145958429</v>
      </c>
      <c r="F33" s="31">
        <v>270.45804411899445</v>
      </c>
      <c r="G33" s="31">
        <v>2554.3500474395646</v>
      </c>
      <c r="H33" s="31">
        <v>5219.2530912094171</v>
      </c>
      <c r="I33" s="31">
        <v>13917.981947965738</v>
      </c>
    </row>
    <row r="34" spans="1:9" x14ac:dyDescent="0.3">
      <c r="A34" s="30" t="s">
        <v>70</v>
      </c>
      <c r="B34" s="31">
        <v>1600.2379161770559</v>
      </c>
      <c r="C34" s="31">
        <v>2072.7020762150087</v>
      </c>
      <c r="D34" s="31">
        <v>2745.4147576127407</v>
      </c>
      <c r="E34" s="31">
        <v>3933.7025682848689</v>
      </c>
      <c r="F34" s="31">
        <v>3417.5947600953155</v>
      </c>
      <c r="G34" s="31">
        <v>17182.257651640964</v>
      </c>
      <c r="H34" s="31">
        <v>28984.403056955238</v>
      </c>
      <c r="I34" s="31">
        <v>54983.391306834208</v>
      </c>
    </row>
    <row r="35" spans="1:9" x14ac:dyDescent="0.3">
      <c r="A35" s="30" t="s">
        <v>7</v>
      </c>
      <c r="B35" s="31">
        <v>414.04803916521956</v>
      </c>
      <c r="C35" s="31">
        <v>625.62027359012586</v>
      </c>
      <c r="D35" s="31">
        <v>1078.5822200438488</v>
      </c>
      <c r="E35" s="31">
        <v>2883.2847604110561</v>
      </c>
      <c r="F35" s="31">
        <v>14949.587554472597</v>
      </c>
      <c r="G35" s="31">
        <v>28031.277699832284</v>
      </c>
      <c r="H35" s="31">
        <v>4791.5531646992504</v>
      </c>
      <c r="I35" s="31">
        <v>13090.81727934562</v>
      </c>
    </row>
    <row r="36" spans="1:9" x14ac:dyDescent="0.3">
      <c r="A36" s="30" t="s">
        <v>72</v>
      </c>
      <c r="B36" s="31">
        <v>457.9724774597953</v>
      </c>
      <c r="C36" s="31">
        <v>509.73802680044827</v>
      </c>
      <c r="D36" s="31">
        <v>399.59725742299793</v>
      </c>
      <c r="E36" s="31">
        <v>222.67364884052697</v>
      </c>
      <c r="F36" s="31">
        <v>575.80136474125425</v>
      </c>
      <c r="G36" s="31">
        <v>807.20343470559283</v>
      </c>
      <c r="H36" s="31">
        <v>1348.3616346548561</v>
      </c>
      <c r="I36" s="31">
        <v>14688.411257998101</v>
      </c>
    </row>
    <row r="37" spans="1:9" x14ac:dyDescent="0.3">
      <c r="A37" s="30" t="s">
        <v>8</v>
      </c>
      <c r="B37" s="31">
        <v>4546.8486024689446</v>
      </c>
      <c r="C37" s="31">
        <v>5469.3692087704494</v>
      </c>
      <c r="D37" s="31">
        <v>6701.6221256872723</v>
      </c>
      <c r="E37" s="31">
        <v>7625.2345601185507</v>
      </c>
      <c r="F37" s="31">
        <v>15388.266512569277</v>
      </c>
      <c r="G37" s="31">
        <v>32873.544740048645</v>
      </c>
      <c r="H37" s="31">
        <v>35455.630073890636</v>
      </c>
      <c r="I37" s="31">
        <v>112690.64186842307</v>
      </c>
    </row>
    <row r="38" spans="1:9" x14ac:dyDescent="0.3">
      <c r="A38" s="30" t="s">
        <v>4</v>
      </c>
      <c r="B38" s="31">
        <v>19424.711430707353</v>
      </c>
      <c r="C38" s="31">
        <v>23144.361556617652</v>
      </c>
      <c r="D38" s="31">
        <v>29389.128606853141</v>
      </c>
      <c r="E38" s="31">
        <v>42854.732358266607</v>
      </c>
      <c r="F38" s="31">
        <v>57639.634138822868</v>
      </c>
      <c r="G38" s="31">
        <v>84830.846371830572</v>
      </c>
      <c r="H38" s="31">
        <v>147679.64688017196</v>
      </c>
      <c r="I38" s="31">
        <v>328852.92519685754</v>
      </c>
    </row>
    <row r="39" spans="1:9" x14ac:dyDescent="0.3">
      <c r="A39" s="30" t="s">
        <v>11</v>
      </c>
      <c r="B39" s="43">
        <v>2381.3535725819338</v>
      </c>
      <c r="C39" s="43">
        <v>2956.2051013384066</v>
      </c>
      <c r="D39" s="43">
        <v>3225.5074024319442</v>
      </c>
      <c r="E39" s="43">
        <v>4043.9615650103688</v>
      </c>
      <c r="F39" s="31">
        <v>5059.7467883123172</v>
      </c>
      <c r="G39" s="31">
        <v>8718.4037086630196</v>
      </c>
      <c r="H39" s="31">
        <v>17508.925549825439</v>
      </c>
      <c r="I39" s="31">
        <v>40175.639865397126</v>
      </c>
    </row>
    <row r="40" spans="1:9" x14ac:dyDescent="0.3">
      <c r="A40" s="30" t="s">
        <v>58</v>
      </c>
      <c r="B40" s="31">
        <v>0</v>
      </c>
      <c r="C40" s="31">
        <v>0</v>
      </c>
      <c r="D40" s="31">
        <v>0</v>
      </c>
      <c r="E40" s="31">
        <v>0</v>
      </c>
      <c r="F40" s="31"/>
      <c r="G40" s="31">
        <v>0</v>
      </c>
      <c r="H40" s="31">
        <v>0</v>
      </c>
      <c r="I40" s="31">
        <v>0</v>
      </c>
    </row>
    <row r="41" spans="1:9" x14ac:dyDescent="0.3">
      <c r="A41" s="46" t="s">
        <v>10</v>
      </c>
      <c r="B41" s="47">
        <f>+B28+B31+B32+B33+B34+B35+B36+B37+B38+B39+B40</f>
        <v>57398.096821487845</v>
      </c>
      <c r="C41" s="47">
        <f t="shared" ref="C41:H41" si="3">+C28+C31+C32+C33+C34+C35+C36+C37+C38+C39+C40</f>
        <v>70412.520930907674</v>
      </c>
      <c r="D41" s="47">
        <f t="shared" si="3"/>
        <v>90654.630815319979</v>
      </c>
      <c r="E41" s="47">
        <f t="shared" si="3"/>
        <v>124462.79170749811</v>
      </c>
      <c r="F41" s="47">
        <f t="shared" si="3"/>
        <v>223550.86039952002</v>
      </c>
      <c r="G41" s="47">
        <f t="shared" si="3"/>
        <v>357677.53828297037</v>
      </c>
      <c r="H41" s="47">
        <f t="shared" si="3"/>
        <v>561631.76030858525</v>
      </c>
      <c r="I41" s="47">
        <v>1227261.2834489453</v>
      </c>
    </row>
    <row r="42" spans="1:9" x14ac:dyDescent="0.3">
      <c r="A42" s="36"/>
      <c r="B42" s="37"/>
      <c r="C42" s="37"/>
      <c r="D42" s="37"/>
      <c r="E42" s="37"/>
      <c r="F42" s="37"/>
      <c r="G42" s="37"/>
      <c r="H42" s="37"/>
    </row>
    <row r="43" spans="1:9" x14ac:dyDescent="0.3">
      <c r="A43" s="3" t="s">
        <v>79</v>
      </c>
      <c r="B43" s="34"/>
      <c r="C43" s="34"/>
      <c r="D43" s="34"/>
    </row>
    <row r="44" spans="1:9" x14ac:dyDescent="0.3">
      <c r="A44" s="65" t="s">
        <v>69</v>
      </c>
    </row>
    <row r="46" spans="1:9" x14ac:dyDescent="0.3">
      <c r="A46" s="1" t="s">
        <v>60</v>
      </c>
    </row>
    <row r="48" spans="1:9" x14ac:dyDescent="0.3">
      <c r="A48" s="44" t="s">
        <v>0</v>
      </c>
      <c r="B48" s="45">
        <v>2016</v>
      </c>
      <c r="C48" s="45">
        <v>2017</v>
      </c>
      <c r="D48" s="45">
        <v>2018</v>
      </c>
      <c r="E48" s="45">
        <v>2019</v>
      </c>
      <c r="F48" s="45">
        <v>2020</v>
      </c>
      <c r="G48" s="45">
        <v>2021</v>
      </c>
      <c r="H48" s="45">
        <v>2022</v>
      </c>
      <c r="I48" s="45">
        <v>2023</v>
      </c>
    </row>
    <row r="49" spans="1:9" x14ac:dyDescent="0.3">
      <c r="A49" s="30" t="s">
        <v>2</v>
      </c>
      <c r="B49" s="31">
        <f>+B50+B51</f>
        <v>556.58522569428931</v>
      </c>
      <c r="C49" s="31">
        <f t="shared" ref="C49:E49" si="4">+C50+C51</f>
        <v>609.27010459083715</v>
      </c>
      <c r="D49" s="31">
        <f t="shared" si="4"/>
        <v>783.2493317251666</v>
      </c>
      <c r="E49" s="31">
        <f t="shared" si="4"/>
        <v>1255.4398968589471</v>
      </c>
      <c r="F49" s="31">
        <v>1840.9993971751871</v>
      </c>
      <c r="G49" s="31">
        <v>3166.0763641283984</v>
      </c>
      <c r="H49" s="31">
        <v>5315.0289341933712</v>
      </c>
      <c r="I49" s="31">
        <v>13545.688080467422</v>
      </c>
    </row>
    <row r="50" spans="1:9" x14ac:dyDescent="0.3">
      <c r="A50" s="30" t="s">
        <v>55</v>
      </c>
      <c r="B50" s="32">
        <v>0</v>
      </c>
      <c r="C50" s="32">
        <v>0</v>
      </c>
      <c r="D50" s="32">
        <v>0</v>
      </c>
      <c r="E50" s="32">
        <v>0</v>
      </c>
      <c r="F50" s="32">
        <v>0</v>
      </c>
      <c r="G50" s="32">
        <v>0</v>
      </c>
      <c r="H50" s="32">
        <v>0</v>
      </c>
      <c r="I50" s="32"/>
    </row>
    <row r="51" spans="1:9" x14ac:dyDescent="0.3">
      <c r="A51" s="30" t="s">
        <v>56</v>
      </c>
      <c r="B51" s="32">
        <v>556.58522569428931</v>
      </c>
      <c r="C51" s="32">
        <v>609.27010459083715</v>
      </c>
      <c r="D51" s="32">
        <v>783.2493317251666</v>
      </c>
      <c r="E51" s="32">
        <v>1255.4398968589471</v>
      </c>
      <c r="F51" s="32">
        <v>1840.9993971751871</v>
      </c>
      <c r="G51" s="32">
        <v>3166.0763641283984</v>
      </c>
      <c r="H51" s="32">
        <v>5315.0289341933712</v>
      </c>
      <c r="I51" s="32">
        <v>13545.688080467422</v>
      </c>
    </row>
    <row r="52" spans="1:9" x14ac:dyDescent="0.3">
      <c r="A52" s="30" t="s">
        <v>3</v>
      </c>
      <c r="B52" s="31">
        <v>4899.2822295590013</v>
      </c>
      <c r="C52" s="31">
        <v>7515.4582318045277</v>
      </c>
      <c r="D52" s="31">
        <v>9920.5824723149635</v>
      </c>
      <c r="E52" s="31">
        <v>13084.214795074271</v>
      </c>
      <c r="F52" s="31">
        <v>11428.575517158512</v>
      </c>
      <c r="G52" s="31">
        <v>22895.098143820636</v>
      </c>
      <c r="H52" s="31">
        <v>55481.116127898742</v>
      </c>
      <c r="I52" s="31">
        <v>116074.09876593613</v>
      </c>
    </row>
    <row r="53" spans="1:9" x14ac:dyDescent="0.3">
      <c r="A53" s="30" t="s">
        <v>5</v>
      </c>
      <c r="B53" s="31">
        <v>1084.8923796286529</v>
      </c>
      <c r="C53" s="31">
        <v>1481.971892651359</v>
      </c>
      <c r="D53" s="31">
        <v>3378.6847372220504</v>
      </c>
      <c r="E53" s="31">
        <v>3392.5324268846311</v>
      </c>
      <c r="F53" s="31">
        <v>3353.4513423195267</v>
      </c>
      <c r="G53" s="31">
        <v>6318.3316137182792</v>
      </c>
      <c r="H53" s="31">
        <v>13330.692898422676</v>
      </c>
      <c r="I53" s="31">
        <v>30147.128340391202</v>
      </c>
    </row>
    <row r="54" spans="1:9" ht="18" customHeight="1" x14ac:dyDescent="0.3">
      <c r="A54" s="30" t="s">
        <v>6</v>
      </c>
      <c r="B54" s="31">
        <v>1396.7677655605241</v>
      </c>
      <c r="C54" s="31">
        <v>1889.7909440937235</v>
      </c>
      <c r="D54" s="31">
        <v>2469.4428958789244</v>
      </c>
      <c r="E54" s="31">
        <v>3883.7576868159681</v>
      </c>
      <c r="F54" s="31">
        <v>3837.032426381571</v>
      </c>
      <c r="G54" s="31">
        <v>6566.0098853635882</v>
      </c>
      <c r="H54" s="31">
        <v>11867.072596566737</v>
      </c>
      <c r="I54" s="31">
        <v>24838.035220734135</v>
      </c>
    </row>
    <row r="55" spans="1:9" x14ac:dyDescent="0.3">
      <c r="A55" s="30" t="s">
        <v>70</v>
      </c>
      <c r="B55" s="31">
        <v>44720.776635344693</v>
      </c>
      <c r="C55" s="31">
        <v>58189.61276673925</v>
      </c>
      <c r="D55" s="31">
        <v>75265.87136432853</v>
      </c>
      <c r="E55" s="31">
        <v>120975.14880135475</v>
      </c>
      <c r="F55" s="31">
        <v>149640.74414961904</v>
      </c>
      <c r="G55" s="31">
        <v>220248.43400843529</v>
      </c>
      <c r="H55" s="31">
        <v>613942.50762698683</v>
      </c>
      <c r="I55" s="31">
        <v>1022154.2720366262</v>
      </c>
    </row>
    <row r="56" spans="1:9" x14ac:dyDescent="0.3">
      <c r="A56" s="30" t="s">
        <v>7</v>
      </c>
      <c r="B56" s="31">
        <v>3451.3583645619465</v>
      </c>
      <c r="C56" s="31">
        <v>5317.0576335578426</v>
      </c>
      <c r="D56" s="31">
        <v>7720.5581911961362</v>
      </c>
      <c r="E56" s="31">
        <v>10452.721318255662</v>
      </c>
      <c r="F56" s="31">
        <v>16878.324228133286</v>
      </c>
      <c r="G56" s="31">
        <v>29310.564110357191</v>
      </c>
      <c r="H56" s="31">
        <v>45936.114395593679</v>
      </c>
      <c r="I56" s="31">
        <v>130351.96186152556</v>
      </c>
    </row>
    <row r="57" spans="1:9" x14ac:dyDescent="0.3">
      <c r="A57" s="30" t="s">
        <v>72</v>
      </c>
      <c r="B57" s="31">
        <v>1791.7107434991867</v>
      </c>
      <c r="C57" s="31">
        <v>2538.6663912940185</v>
      </c>
      <c r="D57" s="31">
        <v>3690.8044469536867</v>
      </c>
      <c r="E57" s="31">
        <v>5762.3901662729759</v>
      </c>
      <c r="F57" s="31">
        <v>8487.2827069391515</v>
      </c>
      <c r="G57" s="31">
        <v>13806.814815661834</v>
      </c>
      <c r="H57" s="31">
        <v>24426.617689742016</v>
      </c>
      <c r="I57" s="31">
        <v>55650.176947486681</v>
      </c>
    </row>
    <row r="58" spans="1:9" x14ac:dyDescent="0.3">
      <c r="A58" s="30" t="s">
        <v>8</v>
      </c>
      <c r="B58" s="31">
        <v>30889.05629347351</v>
      </c>
      <c r="C58" s="31">
        <v>37691.675140081221</v>
      </c>
      <c r="D58" s="31">
        <v>46064.151376756417</v>
      </c>
      <c r="E58" s="31">
        <v>61207.471647539336</v>
      </c>
      <c r="F58" s="31">
        <v>93186.101744078667</v>
      </c>
      <c r="G58" s="31">
        <v>125971.02799301279</v>
      </c>
      <c r="H58" s="31">
        <v>165117.78129262285</v>
      </c>
      <c r="I58" s="31">
        <v>363534.99502460234</v>
      </c>
    </row>
    <row r="59" spans="1:9" x14ac:dyDescent="0.3">
      <c r="A59" s="30" t="s">
        <v>4</v>
      </c>
      <c r="B59" s="31">
        <v>6112.4860118019778</v>
      </c>
      <c r="C59" s="31">
        <v>8121.5767700341812</v>
      </c>
      <c r="D59" s="31">
        <v>10269.448841535914</v>
      </c>
      <c r="E59" s="31">
        <v>15737.611086078812</v>
      </c>
      <c r="F59" s="31">
        <v>21524.408613844185</v>
      </c>
      <c r="G59" s="31">
        <v>33436.943317206373</v>
      </c>
      <c r="H59" s="31">
        <v>59592.810774158868</v>
      </c>
      <c r="I59" s="31">
        <v>117134.34422874126</v>
      </c>
    </row>
    <row r="60" spans="1:9" x14ac:dyDescent="0.3">
      <c r="A60" s="30" t="s">
        <v>11</v>
      </c>
      <c r="B60" s="31">
        <v>67.44903111952037</v>
      </c>
      <c r="C60" s="31">
        <v>121.4704033104903</v>
      </c>
      <c r="D60" s="31">
        <v>185.84035693580284</v>
      </c>
      <c r="E60" s="31">
        <v>236.75028181269326</v>
      </c>
      <c r="F60" s="31">
        <v>856.37371217454881</v>
      </c>
      <c r="G60" s="31">
        <v>631.34312827710926</v>
      </c>
      <c r="H60" s="31">
        <v>1167.4931037095964</v>
      </c>
      <c r="I60" s="31">
        <v>2647.6786010737624</v>
      </c>
    </row>
    <row r="61" spans="1:9" x14ac:dyDescent="0.3">
      <c r="A61" s="30" t="s">
        <v>58</v>
      </c>
      <c r="B61" s="31">
        <v>270.57354098196021</v>
      </c>
      <c r="C61" s="31">
        <v>781.19987694066378</v>
      </c>
      <c r="D61" s="31">
        <v>1189.0024343311975</v>
      </c>
      <c r="E61" s="31">
        <v>2272.7461450746055</v>
      </c>
      <c r="F61" s="31">
        <v>2376.6453398094613</v>
      </c>
      <c r="G61" s="31">
        <v>4364.4277691445041</v>
      </c>
      <c r="H61" s="31">
        <v>13188.560792108694</v>
      </c>
      <c r="I61" s="31">
        <v>34873.877557882137</v>
      </c>
    </row>
    <row r="62" spans="1:9" x14ac:dyDescent="0.3">
      <c r="A62" s="46" t="s">
        <v>10</v>
      </c>
      <c r="B62" s="47">
        <f>+B49+B52+B53+B54+B55+B56+B57+B58+B59+B60+B61</f>
        <v>95240.938221225253</v>
      </c>
      <c r="C62" s="47">
        <f t="shared" ref="C62:H62" si="5">+C49+C52+C53+C54+C55+C56+C57+C58+C59+C60+C61</f>
        <v>124257.75015509811</v>
      </c>
      <c r="D62" s="47">
        <f t="shared" si="5"/>
        <v>160937.6364491788</v>
      </c>
      <c r="E62" s="47">
        <f t="shared" si="5"/>
        <v>238260.78425202263</v>
      </c>
      <c r="F62" s="47">
        <f t="shared" si="5"/>
        <v>313409.93917763315</v>
      </c>
      <c r="G62" s="47">
        <f t="shared" si="5"/>
        <v>466715.07114912604</v>
      </c>
      <c r="H62" s="47">
        <f t="shared" si="5"/>
        <v>1009365.7962320042</v>
      </c>
      <c r="I62" s="47">
        <v>1910952.2566654668</v>
      </c>
    </row>
    <row r="63" spans="1:9" x14ac:dyDescent="0.3">
      <c r="B63" s="35"/>
      <c r="C63" s="35"/>
      <c r="D63" s="35"/>
      <c r="E63" s="35"/>
      <c r="F63" s="35"/>
      <c r="G63" s="35"/>
      <c r="H63" s="35"/>
    </row>
    <row r="64" spans="1:9" x14ac:dyDescent="0.3">
      <c r="A64" s="65" t="s">
        <v>69</v>
      </c>
    </row>
    <row r="66" spans="1:9" x14ac:dyDescent="0.3">
      <c r="A66" s="1" t="s">
        <v>61</v>
      </c>
    </row>
    <row r="68" spans="1:9" x14ac:dyDescent="0.3">
      <c r="A68" s="44" t="s">
        <v>0</v>
      </c>
      <c r="B68" s="45">
        <v>2016</v>
      </c>
      <c r="C68" s="45">
        <v>2017</v>
      </c>
      <c r="D68" s="45">
        <v>2018</v>
      </c>
      <c r="E68" s="45">
        <v>2019</v>
      </c>
      <c r="F68" s="45">
        <v>2020</v>
      </c>
      <c r="G68" s="45">
        <v>2021</v>
      </c>
      <c r="H68" s="45">
        <v>2022</v>
      </c>
      <c r="I68" s="45">
        <v>2023</v>
      </c>
    </row>
    <row r="69" spans="1:9" x14ac:dyDescent="0.3">
      <c r="A69" s="30" t="s">
        <v>2</v>
      </c>
      <c r="B69" s="31">
        <v>31.338358794287995</v>
      </c>
      <c r="C69" s="31">
        <v>54.419915730525005</v>
      </c>
      <c r="D69" s="31">
        <v>4.3026326165680002</v>
      </c>
      <c r="E69" s="31">
        <v>3.6242531893187671E-2</v>
      </c>
      <c r="F69" s="31">
        <v>241.79081233372301</v>
      </c>
      <c r="G69" s="31">
        <v>393.10519035480007</v>
      </c>
      <c r="H69" s="31">
        <v>307.08196437959998</v>
      </c>
      <c r="I69" s="31">
        <v>1154.4941283714697</v>
      </c>
    </row>
    <row r="70" spans="1:9" x14ac:dyDescent="0.3">
      <c r="A70" s="30" t="s">
        <v>55</v>
      </c>
      <c r="B70" s="32">
        <v>0</v>
      </c>
      <c r="C70" s="32">
        <v>0</v>
      </c>
      <c r="D70" s="32">
        <v>0</v>
      </c>
      <c r="E70" s="32">
        <v>0</v>
      </c>
      <c r="F70" s="32">
        <v>0</v>
      </c>
      <c r="G70" s="32">
        <v>0</v>
      </c>
      <c r="H70" s="32">
        <v>0</v>
      </c>
      <c r="I70" s="32"/>
    </row>
    <row r="71" spans="1:9" x14ac:dyDescent="0.3">
      <c r="A71" s="30" t="s">
        <v>56</v>
      </c>
      <c r="B71" s="32">
        <v>31.338358794287995</v>
      </c>
      <c r="C71" s="32">
        <v>54.419915730525005</v>
      </c>
      <c r="D71" s="32">
        <v>4.3026326165680002</v>
      </c>
      <c r="E71" s="32">
        <v>3.6242531893187671E-2</v>
      </c>
      <c r="F71" s="32">
        <v>241.79081233372301</v>
      </c>
      <c r="G71" s="32">
        <v>393.10519035480007</v>
      </c>
      <c r="H71" s="32">
        <v>307.08196437959998</v>
      </c>
      <c r="I71" s="32">
        <v>1154.4941283714697</v>
      </c>
    </row>
    <row r="72" spans="1:9" x14ac:dyDescent="0.3">
      <c r="A72" s="30" t="s">
        <v>3</v>
      </c>
      <c r="B72" s="31">
        <v>2377.946627014438</v>
      </c>
      <c r="C72" s="31">
        <v>2606.1519211293089</v>
      </c>
      <c r="D72" s="31">
        <v>2728.7134061635561</v>
      </c>
      <c r="E72" s="31">
        <v>2076.1250347733858</v>
      </c>
      <c r="F72" s="31">
        <v>2399.1007180425613</v>
      </c>
      <c r="G72" s="31">
        <v>5514.3687955540927</v>
      </c>
      <c r="H72" s="31">
        <v>5163.1046680804111</v>
      </c>
      <c r="I72" s="31">
        <v>8881.1456612025031</v>
      </c>
    </row>
    <row r="73" spans="1:9" ht="18.75" customHeight="1" x14ac:dyDescent="0.3">
      <c r="A73" s="30" t="s">
        <v>5</v>
      </c>
      <c r="B73" s="31">
        <v>23.415490301924059</v>
      </c>
      <c r="C73" s="31">
        <v>30.836690859034267</v>
      </c>
      <c r="D73" s="31">
        <v>29.875919978025035</v>
      </c>
      <c r="E73" s="31">
        <v>1.265516946725131E-2</v>
      </c>
      <c r="F73" s="31">
        <v>1.382868368903142</v>
      </c>
      <c r="G73" s="31">
        <v>14.427643063565966</v>
      </c>
      <c r="H73" s="31">
        <v>18.695439827253217</v>
      </c>
      <c r="I73" s="31">
        <v>49.845069533712731</v>
      </c>
    </row>
    <row r="74" spans="1:9" x14ac:dyDescent="0.3">
      <c r="A74" s="30" t="s">
        <v>6</v>
      </c>
      <c r="B74" s="31">
        <v>4.1864479712755314</v>
      </c>
      <c r="C74" s="31">
        <v>9.5156843953966774</v>
      </c>
      <c r="D74" s="31">
        <v>4.3394517655999998</v>
      </c>
      <c r="E74" s="31">
        <v>9.7639955409738164</v>
      </c>
      <c r="F74" s="31">
        <v>52.540834114000873</v>
      </c>
      <c r="G74" s="31">
        <v>1515.1595304259638</v>
      </c>
      <c r="H74" s="31">
        <v>2718.029052214596</v>
      </c>
      <c r="I74" s="31">
        <v>4926.14323849621</v>
      </c>
    </row>
    <row r="75" spans="1:9" x14ac:dyDescent="0.3">
      <c r="A75" s="30" t="s">
        <v>70</v>
      </c>
      <c r="B75" s="31">
        <v>4742.8057267080512</v>
      </c>
      <c r="C75" s="31">
        <v>6456.401911523114</v>
      </c>
      <c r="D75" s="31">
        <v>6124.3200348034197</v>
      </c>
      <c r="E75" s="31">
        <v>7224.5798307665918</v>
      </c>
      <c r="F75" s="31">
        <v>10096.595470450813</v>
      </c>
      <c r="G75" s="31">
        <v>25847.201214080942</v>
      </c>
      <c r="H75" s="31">
        <v>34906.259545331908</v>
      </c>
      <c r="I75" s="31">
        <v>85671.094591121873</v>
      </c>
    </row>
    <row r="76" spans="1:9" x14ac:dyDescent="0.3">
      <c r="A76" s="30" t="s">
        <v>7</v>
      </c>
      <c r="B76" s="31">
        <v>403.15209697050085</v>
      </c>
      <c r="C76" s="31">
        <v>534.01580496554493</v>
      </c>
      <c r="D76" s="31">
        <v>505.77813145011839</v>
      </c>
      <c r="E76" s="31">
        <v>1180.8341076514112</v>
      </c>
      <c r="F76" s="31">
        <v>1914.681418555688</v>
      </c>
      <c r="G76" s="31">
        <v>2114.7742918290633</v>
      </c>
      <c r="H76" s="31">
        <v>4709.14810972746</v>
      </c>
      <c r="I76" s="31">
        <v>40580.771343879111</v>
      </c>
    </row>
    <row r="77" spans="1:9" x14ac:dyDescent="0.3">
      <c r="A77" s="30" t="s">
        <v>72</v>
      </c>
      <c r="B77" s="31">
        <v>1.356334659296405</v>
      </c>
      <c r="C77" s="31">
        <v>8.1496137275388065</v>
      </c>
      <c r="D77" s="31">
        <v>2.8765248469196334</v>
      </c>
      <c r="E77" s="31">
        <v>2.5071012455353561</v>
      </c>
      <c r="F77" s="31">
        <v>17.034846765308778</v>
      </c>
      <c r="G77" s="31">
        <v>19.983768688140991</v>
      </c>
      <c r="H77" s="31">
        <v>38.284253237219112</v>
      </c>
      <c r="I77" s="31">
        <v>114.12804112714529</v>
      </c>
    </row>
    <row r="78" spans="1:9" x14ac:dyDescent="0.3">
      <c r="A78" s="30" t="s">
        <v>8</v>
      </c>
      <c r="B78" s="31">
        <v>643.7133728902561</v>
      </c>
      <c r="C78" s="31">
        <v>498.53038901921741</v>
      </c>
      <c r="D78" s="31">
        <v>679.56864310851586</v>
      </c>
      <c r="E78" s="31">
        <v>705.13156150457985</v>
      </c>
      <c r="F78" s="31">
        <v>3846.49266611555</v>
      </c>
      <c r="G78" s="31">
        <v>5197.9929111395804</v>
      </c>
      <c r="H78" s="31">
        <v>7571.1072297325418</v>
      </c>
      <c r="I78" s="31">
        <v>12296.989228358316</v>
      </c>
    </row>
    <row r="79" spans="1:9" x14ac:dyDescent="0.3">
      <c r="A79" s="30" t="s">
        <v>4</v>
      </c>
      <c r="B79" s="31">
        <v>0</v>
      </c>
      <c r="C79" s="31">
        <v>0</v>
      </c>
      <c r="D79" s="31">
        <v>0</v>
      </c>
      <c r="E79" s="31">
        <v>0</v>
      </c>
      <c r="F79" s="31">
        <v>0</v>
      </c>
      <c r="G79" s="31">
        <v>0</v>
      </c>
      <c r="H79" s="31">
        <v>0</v>
      </c>
      <c r="I79" s="31">
        <v>0</v>
      </c>
    </row>
    <row r="80" spans="1:9" x14ac:dyDescent="0.3">
      <c r="A80" s="30" t="s">
        <v>11</v>
      </c>
      <c r="B80" s="31">
        <v>0</v>
      </c>
      <c r="C80" s="31">
        <v>0</v>
      </c>
      <c r="D80" s="31">
        <v>0</v>
      </c>
      <c r="E80" s="31">
        <v>0</v>
      </c>
      <c r="F80" s="31">
        <v>0</v>
      </c>
      <c r="G80" s="31">
        <v>4.1845620816319231</v>
      </c>
      <c r="H80" s="31">
        <v>315.3415433093565</v>
      </c>
      <c r="I80" s="31">
        <v>785.96410151271982</v>
      </c>
    </row>
    <row r="81" spans="1:9" x14ac:dyDescent="0.3">
      <c r="A81" s="30" t="s">
        <v>58</v>
      </c>
      <c r="B81" s="31">
        <v>0</v>
      </c>
      <c r="C81" s="31">
        <v>0</v>
      </c>
      <c r="D81" s="31">
        <v>0</v>
      </c>
      <c r="E81" s="31">
        <v>0</v>
      </c>
      <c r="F81" s="31">
        <v>0</v>
      </c>
      <c r="G81" s="31">
        <v>0</v>
      </c>
      <c r="H81" s="31">
        <v>0</v>
      </c>
      <c r="I81" s="31">
        <v>0</v>
      </c>
    </row>
    <row r="82" spans="1:9" x14ac:dyDescent="0.3">
      <c r="A82" s="46" t="s">
        <v>10</v>
      </c>
      <c r="B82" s="47">
        <f>+B69+B72+B73+B74+B75+B76+B77+B78+B79+B80+B81</f>
        <v>8227.9144553100305</v>
      </c>
      <c r="C82" s="47">
        <f t="shared" ref="C82:H82" si="6">+C69+C72+C73+C74+C75+C76+C77+C78+C79+C80+C81</f>
        <v>10198.021931349682</v>
      </c>
      <c r="D82" s="47">
        <f t="shared" si="6"/>
        <v>10079.774744732724</v>
      </c>
      <c r="E82" s="47">
        <f t="shared" si="6"/>
        <v>11198.990529183839</v>
      </c>
      <c r="F82" s="47">
        <f t="shared" si="6"/>
        <v>18569.619634746548</v>
      </c>
      <c r="G82" s="47">
        <f t="shared" si="6"/>
        <v>40621.197907217786</v>
      </c>
      <c r="H82" s="47">
        <f t="shared" si="6"/>
        <v>55747.05180584034</v>
      </c>
      <c r="I82" s="47">
        <f>+I69+I72+I73+I74+I75+I76+I77+I78+I79+I80+I81</f>
        <v>154460.57540360306</v>
      </c>
    </row>
    <row r="83" spans="1:9" x14ac:dyDescent="0.3">
      <c r="B83" s="35"/>
      <c r="C83" s="35"/>
      <c r="D83" s="35"/>
      <c r="E83" s="35"/>
      <c r="F83" s="35"/>
      <c r="G83" s="35"/>
      <c r="H83" s="35"/>
    </row>
    <row r="84" spans="1:9" x14ac:dyDescent="0.3">
      <c r="A84" s="65" t="s">
        <v>69</v>
      </c>
    </row>
    <row r="87" spans="1:9" x14ac:dyDescent="0.3">
      <c r="B87" s="38"/>
      <c r="C87" s="38"/>
      <c r="D87" s="38"/>
      <c r="E87" s="38"/>
    </row>
  </sheetData>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9.5703125" style="15" customWidth="1"/>
    <col min="2" max="2" width="11.7109375" style="15" customWidth="1"/>
    <col min="3" max="3" width="12.7109375" style="15" bestFit="1" customWidth="1"/>
    <col min="4" max="4" width="11.85546875" style="15" bestFit="1" customWidth="1"/>
    <col min="5" max="16384" width="11.42578125" style="15"/>
  </cols>
  <sheetData>
    <row r="1" spans="1:9" ht="18.75" x14ac:dyDescent="0.35">
      <c r="A1" s="62" t="s">
        <v>37</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2951.3074150372022</v>
      </c>
      <c r="C6" s="17">
        <v>4195.6531737328487</v>
      </c>
      <c r="D6" s="17">
        <v>4459.4644090375305</v>
      </c>
      <c r="E6" s="17">
        <v>6432.1326055966583</v>
      </c>
      <c r="F6" s="17">
        <v>8170.6339832178282</v>
      </c>
      <c r="G6" s="17">
        <v>12514.59700909928</v>
      </c>
      <c r="H6" s="17">
        <v>25348.854662660782</v>
      </c>
      <c r="I6" s="17">
        <v>56908.978831110559</v>
      </c>
    </row>
    <row r="7" spans="1:9" x14ac:dyDescent="0.3">
      <c r="A7" s="3" t="s">
        <v>71</v>
      </c>
      <c r="B7" s="17">
        <v>17902.552652875889</v>
      </c>
      <c r="C7" s="17">
        <v>25459.36949315434</v>
      </c>
      <c r="D7" s="17">
        <v>27082.535187459951</v>
      </c>
      <c r="E7" s="17">
        <v>39121.08678958653</v>
      </c>
      <c r="F7" s="17">
        <v>49803.62912413264</v>
      </c>
      <c r="G7" s="17">
        <v>76115.445024202505</v>
      </c>
      <c r="H7" s="17">
        <v>155346.70945887128</v>
      </c>
      <c r="I7" s="17">
        <v>349959.28341067641</v>
      </c>
    </row>
    <row r="8" spans="1:9" x14ac:dyDescent="0.3">
      <c r="A8" s="15" t="s">
        <v>50</v>
      </c>
      <c r="B8" s="18">
        <v>7.2296875860553056E-2</v>
      </c>
      <c r="C8" s="18">
        <v>7.6000620266847146E-2</v>
      </c>
      <c r="D8" s="18">
        <v>7.0476989367215803E-2</v>
      </c>
      <c r="E8" s="18">
        <v>6.8953714867389174E-2</v>
      </c>
      <c r="F8" s="18">
        <v>6.4835244924338509E-2</v>
      </c>
      <c r="G8" s="18">
        <v>6.5247822531207353E-2</v>
      </c>
      <c r="H8" s="18">
        <v>6.5090648017643513E-2</v>
      </c>
      <c r="I8" s="18">
        <v>6.4081215083285514E-2</v>
      </c>
    </row>
    <row r="9" spans="1:9" x14ac:dyDescent="0.3">
      <c r="A9" s="15" t="s">
        <v>51</v>
      </c>
      <c r="B9" s="18">
        <v>0.13240269741358685</v>
      </c>
      <c r="C9" s="18">
        <v>0.13950685801913984</v>
      </c>
      <c r="D9" s="18">
        <v>0.12491745215517244</v>
      </c>
      <c r="E9" s="18">
        <v>0.12344927600781265</v>
      </c>
      <c r="F9" s="18">
        <v>0.11337188686732141</v>
      </c>
      <c r="G9" s="18">
        <v>0.10982574715485026</v>
      </c>
      <c r="H9" s="18">
        <v>0.10786890746288881</v>
      </c>
      <c r="I9" s="18">
        <v>0.10507259833103381</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1018.0614045999998</v>
      </c>
      <c r="C17" s="57">
        <v>1325.9497266499998</v>
      </c>
      <c r="D17" s="57">
        <v>2014.1329499512522</v>
      </c>
      <c r="E17" s="57">
        <v>3043.4711449924171</v>
      </c>
      <c r="F17" s="57">
        <v>4349.7227135906587</v>
      </c>
      <c r="G17" s="57">
        <v>6230.4433344928893</v>
      </c>
      <c r="H17" s="57">
        <v>12025.342984759329</v>
      </c>
      <c r="I17" s="57">
        <v>31209.816426468686</v>
      </c>
    </row>
    <row r="18" spans="1:9" x14ac:dyDescent="0.3">
      <c r="A18" s="15" t="s">
        <v>19</v>
      </c>
      <c r="B18" s="57">
        <v>763.26736830349239</v>
      </c>
      <c r="C18" s="57">
        <v>1113.5856921238869</v>
      </c>
      <c r="D18" s="57">
        <v>0</v>
      </c>
      <c r="E18" s="57">
        <v>0</v>
      </c>
      <c r="F18" s="57">
        <v>0</v>
      </c>
      <c r="G18" s="57">
        <v>0</v>
      </c>
      <c r="H18" s="57">
        <v>0</v>
      </c>
      <c r="I18" s="57">
        <v>0</v>
      </c>
    </row>
    <row r="19" spans="1:9" x14ac:dyDescent="0.3">
      <c r="A19" s="15" t="s">
        <v>17</v>
      </c>
      <c r="B19" s="57">
        <v>1.7026448897116291</v>
      </c>
      <c r="C19" s="57">
        <v>1.8946709700882223</v>
      </c>
      <c r="D19" s="57">
        <v>0</v>
      </c>
      <c r="E19" s="57">
        <v>0</v>
      </c>
      <c r="F19" s="57">
        <v>0</v>
      </c>
      <c r="G19" s="57">
        <v>0</v>
      </c>
      <c r="H19" s="57">
        <v>0</v>
      </c>
      <c r="I19" s="57">
        <v>0</v>
      </c>
    </row>
    <row r="20" spans="1:9" x14ac:dyDescent="0.3">
      <c r="A20" s="15" t="s">
        <v>15</v>
      </c>
      <c r="B20" s="57">
        <v>1130.8028209202637</v>
      </c>
      <c r="C20" s="57">
        <v>1683.2814826104166</v>
      </c>
      <c r="D20" s="57">
        <v>2398.1222494489143</v>
      </c>
      <c r="E20" s="57">
        <v>3309.2287002942003</v>
      </c>
      <c r="F20" s="57">
        <v>3738.4666419595364</v>
      </c>
      <c r="G20" s="57">
        <v>6127.5224080595444</v>
      </c>
      <c r="H20" s="57">
        <v>13073.271856318252</v>
      </c>
      <c r="I20" s="57">
        <v>25107.862056436024</v>
      </c>
    </row>
    <row r="21" spans="1:9" x14ac:dyDescent="0.3">
      <c r="A21" s="20" t="s">
        <v>47</v>
      </c>
      <c r="B21" s="58">
        <v>167.67172130451303</v>
      </c>
      <c r="C21" s="58">
        <v>216.92512698286481</v>
      </c>
      <c r="D21" s="58">
        <v>279.61054116614184</v>
      </c>
      <c r="E21" s="58">
        <v>389.39001463690386</v>
      </c>
      <c r="F21" s="58">
        <v>463.92777592023816</v>
      </c>
      <c r="G21" s="58">
        <v>702.12868715469938</v>
      </c>
      <c r="H21" s="58">
        <v>1478.8412371575114</v>
      </c>
      <c r="I21" s="58">
        <v>3654.9407317518303</v>
      </c>
    </row>
    <row r="22" spans="1:9" x14ac:dyDescent="0.3">
      <c r="A22" s="20" t="s">
        <v>48</v>
      </c>
      <c r="B22" s="58">
        <f>+B20-B21</f>
        <v>963.1310996157506</v>
      </c>
      <c r="C22" s="58">
        <f t="shared" ref="C22:I22" si="0">+C20-C21</f>
        <v>1466.3563556275517</v>
      </c>
      <c r="D22" s="58">
        <f t="shared" si="0"/>
        <v>2118.5117082827724</v>
      </c>
      <c r="E22" s="58">
        <f t="shared" si="0"/>
        <v>2919.8386856572965</v>
      </c>
      <c r="F22" s="58">
        <f t="shared" si="0"/>
        <v>3274.5388660392982</v>
      </c>
      <c r="G22" s="58">
        <f t="shared" si="0"/>
        <v>5425.3937209048454</v>
      </c>
      <c r="H22" s="58">
        <f t="shared" si="0"/>
        <v>11594.430619160739</v>
      </c>
      <c r="I22" s="58">
        <f t="shared" si="0"/>
        <v>21452.921324684194</v>
      </c>
    </row>
    <row r="23" spans="1:9" x14ac:dyDescent="0.3">
      <c r="A23" s="15" t="s">
        <v>18</v>
      </c>
      <c r="B23" s="57">
        <v>37.47317632374196</v>
      </c>
      <c r="C23" s="57">
        <v>70.941601378454152</v>
      </c>
      <c r="D23" s="57">
        <v>47.209209637363678</v>
      </c>
      <c r="E23" s="57">
        <v>79.432760310042241</v>
      </c>
      <c r="F23" s="57">
        <v>82.444627667629803</v>
      </c>
      <c r="G23" s="57">
        <v>156.63126654684393</v>
      </c>
      <c r="H23" s="57">
        <v>250.23982158320908</v>
      </c>
      <c r="I23" s="57">
        <v>591.30034820584206</v>
      </c>
    </row>
    <row r="24" spans="1:9" x14ac:dyDescent="0.3">
      <c r="A24" s="52" t="s">
        <v>10</v>
      </c>
      <c r="B24" s="53">
        <f>+B17+B18+B19+B20+B23</f>
        <v>2951.3074150372095</v>
      </c>
      <c r="C24" s="53">
        <f t="shared" ref="C24:I24" si="1">+C17+C18+C19+C20+C23</f>
        <v>4195.6531737328451</v>
      </c>
      <c r="D24" s="53">
        <f t="shared" si="1"/>
        <v>4459.4644090375295</v>
      </c>
      <c r="E24" s="53">
        <f t="shared" si="1"/>
        <v>6432.1326055966592</v>
      </c>
      <c r="F24" s="53">
        <f t="shared" si="1"/>
        <v>8170.6339832178255</v>
      </c>
      <c r="G24" s="53">
        <f t="shared" si="1"/>
        <v>12514.597009099278</v>
      </c>
      <c r="H24" s="53">
        <f t="shared" si="1"/>
        <v>25348.854662660789</v>
      </c>
      <c r="I24" s="53">
        <f t="shared" si="1"/>
        <v>56908.978831110551</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57" t="s">
        <v>2</v>
      </c>
      <c r="B32" s="57">
        <v>20.031960566893304</v>
      </c>
      <c r="C32" s="57">
        <v>23.927570344021106</v>
      </c>
      <c r="D32" s="57">
        <v>32.393843177247234</v>
      </c>
      <c r="E32" s="57">
        <v>44.058938458768921</v>
      </c>
      <c r="F32" s="57">
        <v>36.874662913023926</v>
      </c>
      <c r="G32" s="57">
        <v>66.645236078075101</v>
      </c>
      <c r="H32" s="57">
        <v>144.63582230632142</v>
      </c>
      <c r="I32" s="57">
        <v>294.1527122529871</v>
      </c>
    </row>
    <row r="33" spans="1:9" x14ac:dyDescent="0.3">
      <c r="A33" s="26" t="s">
        <v>3</v>
      </c>
      <c r="B33" s="57">
        <v>157.45271588952266</v>
      </c>
      <c r="C33" s="57">
        <v>359.47011878839982</v>
      </c>
      <c r="D33" s="57">
        <v>419.05560348688971</v>
      </c>
      <c r="E33" s="57">
        <v>490.03658114265102</v>
      </c>
      <c r="F33" s="57">
        <v>299.34986574349591</v>
      </c>
      <c r="G33" s="57">
        <v>234.30578553763505</v>
      </c>
      <c r="H33" s="57">
        <v>1795.1745368285783</v>
      </c>
      <c r="I33" s="57">
        <v>1525.2082458983864</v>
      </c>
    </row>
    <row r="34" spans="1:9" ht="12.75" customHeight="1" x14ac:dyDescent="0.3">
      <c r="A34" s="26" t="s">
        <v>5</v>
      </c>
      <c r="B34" s="57">
        <v>42.61974335814174</v>
      </c>
      <c r="C34" s="57">
        <v>61.253125032976882</v>
      </c>
      <c r="D34" s="57">
        <v>66.559710845520556</v>
      </c>
      <c r="E34" s="57">
        <v>112.04677599940985</v>
      </c>
      <c r="F34" s="57">
        <v>94.15973990417767</v>
      </c>
      <c r="G34" s="57">
        <v>184.62305671016003</v>
      </c>
      <c r="H34" s="57">
        <v>317.06805681557103</v>
      </c>
      <c r="I34" s="57">
        <v>641.05227656901832</v>
      </c>
    </row>
    <row r="35" spans="1:9" x14ac:dyDescent="0.3">
      <c r="A35" s="26" t="s">
        <v>6</v>
      </c>
      <c r="B35" s="57">
        <v>107.02923991317377</v>
      </c>
      <c r="C35" s="57">
        <v>123.4860677891425</v>
      </c>
      <c r="D35" s="57">
        <v>167.17904312988259</v>
      </c>
      <c r="E35" s="57">
        <v>227.38058996435808</v>
      </c>
      <c r="F35" s="57">
        <v>190.30378173424776</v>
      </c>
      <c r="G35" s="57">
        <v>343.94458032455424</v>
      </c>
      <c r="H35" s="57">
        <v>746.44055795325096</v>
      </c>
      <c r="I35" s="57">
        <v>1518.0714649830245</v>
      </c>
    </row>
    <row r="36" spans="1:9" x14ac:dyDescent="0.3">
      <c r="A36" s="26" t="s">
        <v>49</v>
      </c>
      <c r="B36" s="57">
        <v>824.8877767333704</v>
      </c>
      <c r="C36" s="57">
        <v>1301.5647749174746</v>
      </c>
      <c r="D36" s="57">
        <v>2151.1916765679157</v>
      </c>
      <c r="E36" s="57">
        <v>3244.3632451023072</v>
      </c>
      <c r="F36" s="57">
        <v>4561.568624575455</v>
      </c>
      <c r="G36" s="57">
        <v>6804.2679586642626</v>
      </c>
      <c r="H36" s="57">
        <v>13422.329939480516</v>
      </c>
      <c r="I36" s="57">
        <v>34422.552099188913</v>
      </c>
    </row>
    <row r="37" spans="1:9" x14ac:dyDescent="0.3">
      <c r="A37" s="26" t="s">
        <v>7</v>
      </c>
      <c r="B37" s="57">
        <v>56.44931129197159</v>
      </c>
      <c r="C37" s="57">
        <v>77.47682751770499</v>
      </c>
      <c r="D37" s="57">
        <v>104.89039064120011</v>
      </c>
      <c r="E37" s="57">
        <v>142.66165458943797</v>
      </c>
      <c r="F37" s="57">
        <v>119.39916411110843</v>
      </c>
      <c r="G37" s="57">
        <v>215.79547719469861</v>
      </c>
      <c r="H37" s="57">
        <v>468.32689222490848</v>
      </c>
      <c r="I37" s="57">
        <v>952.45854984120569</v>
      </c>
    </row>
    <row r="38" spans="1:9" x14ac:dyDescent="0.3">
      <c r="A38" s="30" t="s">
        <v>72</v>
      </c>
      <c r="B38" s="57">
        <v>7.9795725120470697</v>
      </c>
      <c r="C38" s="57">
        <v>20.06183135602241</v>
      </c>
      <c r="D38" s="57">
        <v>27.16029289441666</v>
      </c>
      <c r="E38" s="57">
        <v>36.940775029674377</v>
      </c>
      <c r="F38" s="57">
        <v>30.917191258247023</v>
      </c>
      <c r="G38" s="57">
        <v>55.878029722927202</v>
      </c>
      <c r="H38" s="57">
        <v>121.26845448284702</v>
      </c>
      <c r="I38" s="57">
        <v>246.62939117053244</v>
      </c>
    </row>
    <row r="39" spans="1:9" x14ac:dyDescent="0.3">
      <c r="A39" s="26" t="s">
        <v>8</v>
      </c>
      <c r="B39" s="57">
        <v>1559.4945378043597</v>
      </c>
      <c r="C39" s="57">
        <v>1983.5869305472766</v>
      </c>
      <c r="D39" s="57">
        <v>1202.7651119109128</v>
      </c>
      <c r="E39" s="57">
        <v>1735.0242684019772</v>
      </c>
      <c r="F39" s="57">
        <v>2365.3303756718738</v>
      </c>
      <c r="G39" s="57">
        <v>3869.5822732123675</v>
      </c>
      <c r="H39" s="57">
        <v>6787.591045295695</v>
      </c>
      <c r="I39" s="57">
        <v>13462.237752923027</v>
      </c>
    </row>
    <row r="40" spans="1:9" x14ac:dyDescent="0.3">
      <c r="A40" s="26" t="s">
        <v>4</v>
      </c>
      <c r="B40" s="57">
        <v>167.67172130451303</v>
      </c>
      <c r="C40" s="57">
        <v>216.92512698286481</v>
      </c>
      <c r="D40" s="57">
        <v>279.61054116614184</v>
      </c>
      <c r="E40" s="57">
        <v>389.39001463690386</v>
      </c>
      <c r="F40" s="57">
        <v>463.92777592023816</v>
      </c>
      <c r="G40" s="57">
        <v>702.12868715469938</v>
      </c>
      <c r="H40" s="57">
        <v>1478.8412371575114</v>
      </c>
      <c r="I40" s="57">
        <v>3654.9407317518303</v>
      </c>
    </row>
    <row r="41" spans="1:9" x14ac:dyDescent="0.3">
      <c r="A41" s="26" t="s">
        <v>11</v>
      </c>
      <c r="B41" s="57">
        <v>2.3482924604337065</v>
      </c>
      <c r="C41" s="57">
        <v>3.1214514749902875</v>
      </c>
      <c r="D41" s="57">
        <v>4.6180088759719187</v>
      </c>
      <c r="E41" s="57">
        <v>4.7493060250301724</v>
      </c>
      <c r="F41" s="57">
        <v>5.4995568159030803</v>
      </c>
      <c r="G41" s="57">
        <v>7.7205595368456326</v>
      </c>
      <c r="H41" s="57">
        <v>15.736422404312686</v>
      </c>
      <c r="I41" s="57">
        <v>45.649581657840606</v>
      </c>
    </row>
    <row r="42" spans="1:9" x14ac:dyDescent="0.3">
      <c r="A42" s="26" t="s">
        <v>12</v>
      </c>
      <c r="B42" s="57">
        <v>5.3425432027818083</v>
      </c>
      <c r="C42" s="57">
        <v>24.779348981975897</v>
      </c>
      <c r="D42" s="57">
        <v>4.0401863414309789</v>
      </c>
      <c r="E42" s="57">
        <v>5.4804562461407214</v>
      </c>
      <c r="F42" s="57">
        <v>3.3032445700550408</v>
      </c>
      <c r="G42" s="57">
        <v>29.705364963053562</v>
      </c>
      <c r="H42" s="57">
        <v>51.441697711275786</v>
      </c>
      <c r="I42" s="57">
        <v>146.02602487378732</v>
      </c>
    </row>
    <row r="43" spans="1:9" x14ac:dyDescent="0.3">
      <c r="A43" s="46" t="s">
        <v>10</v>
      </c>
      <c r="B43" s="47">
        <f>+SUM(B32:B42)</f>
        <v>2951.3074150372086</v>
      </c>
      <c r="C43" s="47">
        <f t="shared" ref="C43:I43" si="2">+SUM(C32:C42)</f>
        <v>4195.6531737328496</v>
      </c>
      <c r="D43" s="47">
        <f t="shared" si="2"/>
        <v>4459.4644090375305</v>
      </c>
      <c r="E43" s="47">
        <f t="shared" si="2"/>
        <v>6432.1326055966592</v>
      </c>
      <c r="F43" s="47">
        <f t="shared" si="2"/>
        <v>8170.6339832178246</v>
      </c>
      <c r="G43" s="47">
        <f t="shared" si="2"/>
        <v>12514.59700909928</v>
      </c>
      <c r="H43" s="47">
        <f t="shared" si="2"/>
        <v>25348.854662660786</v>
      </c>
      <c r="I43" s="47">
        <f t="shared" si="2"/>
        <v>56908.978831110551</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37" sqref="A37:XFD38"/>
    </sheetView>
  </sheetViews>
  <sheetFormatPr baseColWidth="10" defaultColWidth="11.42578125" defaultRowHeight="15" x14ac:dyDescent="0.3"/>
  <cols>
    <col min="1" max="1" width="38" style="15" customWidth="1"/>
    <col min="2" max="3" width="12.7109375" style="15" bestFit="1" customWidth="1"/>
    <col min="4" max="4" width="11.85546875" style="15" bestFit="1" customWidth="1"/>
    <col min="5" max="16384" width="11.42578125" style="15"/>
  </cols>
  <sheetData>
    <row r="1" spans="1:9" ht="18.75" x14ac:dyDescent="0.35">
      <c r="A1" s="62" t="s">
        <v>38</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1889.0337687988917</v>
      </c>
      <c r="C6" s="17">
        <v>2618.3738308495726</v>
      </c>
      <c r="D6" s="17">
        <v>3434.1727452283012</v>
      </c>
      <c r="E6" s="17">
        <v>5969.0759588919273</v>
      </c>
      <c r="F6" s="17">
        <v>7163.9883785492084</v>
      </c>
      <c r="G6" s="17">
        <v>11980.258923289204</v>
      </c>
      <c r="H6" s="17">
        <v>23416.458525966427</v>
      </c>
      <c r="I6" s="17">
        <v>46541.904221021185</v>
      </c>
    </row>
    <row r="7" spans="1:9" x14ac:dyDescent="0.3">
      <c r="A7" s="3" t="s">
        <v>71</v>
      </c>
      <c r="B7" s="17">
        <v>23693.182766608032</v>
      </c>
      <c r="C7" s="17">
        <v>32776.789520555452</v>
      </c>
      <c r="D7" s="17">
        <v>42922.8670286509</v>
      </c>
      <c r="E7" s="17">
        <v>74523.090239234021</v>
      </c>
      <c r="F7" s="17">
        <v>89384.493419039878</v>
      </c>
      <c r="G7" s="17">
        <v>149409.59447382527</v>
      </c>
      <c r="H7" s="17">
        <v>291975.79209434451</v>
      </c>
      <c r="I7" s="17">
        <v>580431.55479230755</v>
      </c>
    </row>
    <row r="8" spans="1:9" x14ac:dyDescent="0.3">
      <c r="A8" s="15" t="s">
        <v>50</v>
      </c>
      <c r="B8" s="18">
        <v>7.5307411426934881E-2</v>
      </c>
      <c r="C8" s="18">
        <v>7.5377704278591806E-2</v>
      </c>
      <c r="D8" s="18">
        <v>6.9160606209293082E-2</v>
      </c>
      <c r="E8" s="18">
        <v>7.6043336133762823E-2</v>
      </c>
      <c r="F8" s="18">
        <v>7.399423679958804E-2</v>
      </c>
      <c r="G8" s="18">
        <v>7.6822637111692238E-2</v>
      </c>
      <c r="H8" s="18">
        <v>7.8673821122470233E-2</v>
      </c>
      <c r="I8" s="18">
        <v>6.5283221149479445E-2</v>
      </c>
    </row>
    <row r="9" spans="1:9" x14ac:dyDescent="0.3">
      <c r="A9" s="15" t="s">
        <v>51</v>
      </c>
      <c r="B9" s="18">
        <v>0.11407590388020511</v>
      </c>
      <c r="C9" s="18">
        <v>0.11481739422797797</v>
      </c>
      <c r="D9" s="18">
        <v>0.11255448140065626</v>
      </c>
      <c r="E9" s="18">
        <v>0.12537548633816575</v>
      </c>
      <c r="F9" s="18">
        <v>0.12130525076830267</v>
      </c>
      <c r="G9" s="18">
        <v>0.12034352595856204</v>
      </c>
      <c r="H9" s="18">
        <v>0.12018584094403455</v>
      </c>
      <c r="I9" s="18">
        <v>0.11676488767414103</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479.21008722347341</v>
      </c>
      <c r="C17" s="57">
        <v>649.25924758527299</v>
      </c>
      <c r="D17" s="57">
        <v>1543.8214583500023</v>
      </c>
      <c r="E17" s="57">
        <v>2521.9233410357565</v>
      </c>
      <c r="F17" s="57">
        <v>3105.1583046623682</v>
      </c>
      <c r="G17" s="57">
        <v>4711.444714637636</v>
      </c>
      <c r="H17" s="57">
        <v>9468.4328670554332</v>
      </c>
      <c r="I17" s="57">
        <v>21898.929434221853</v>
      </c>
    </row>
    <row r="18" spans="1:9" x14ac:dyDescent="0.3">
      <c r="A18" s="15" t="s">
        <v>19</v>
      </c>
      <c r="B18" s="57">
        <v>117.59133710559735</v>
      </c>
      <c r="C18" s="57">
        <v>189.596973898176</v>
      </c>
      <c r="D18" s="57">
        <v>0</v>
      </c>
      <c r="E18" s="57">
        <v>0</v>
      </c>
      <c r="F18" s="57">
        <v>0</v>
      </c>
      <c r="G18" s="57">
        <v>0</v>
      </c>
      <c r="H18" s="57">
        <v>0</v>
      </c>
      <c r="I18" s="57">
        <v>0</v>
      </c>
    </row>
    <row r="19" spans="1:9" x14ac:dyDescent="0.3">
      <c r="A19" s="15" t="s">
        <v>17</v>
      </c>
      <c r="B19" s="57">
        <v>0.40246263164506774</v>
      </c>
      <c r="C19" s="57">
        <v>0.78179996697473697</v>
      </c>
      <c r="D19" s="57">
        <v>0</v>
      </c>
      <c r="E19" s="57">
        <v>0</v>
      </c>
      <c r="F19" s="57">
        <v>0</v>
      </c>
      <c r="G19" s="57">
        <v>0</v>
      </c>
      <c r="H19" s="57">
        <v>0</v>
      </c>
      <c r="I19" s="57">
        <v>0</v>
      </c>
    </row>
    <row r="20" spans="1:9" x14ac:dyDescent="0.3">
      <c r="A20" s="15" t="s">
        <v>15</v>
      </c>
      <c r="B20" s="57">
        <v>1250.9921555945675</v>
      </c>
      <c r="C20" s="57">
        <v>1726.6293884706158</v>
      </c>
      <c r="D20" s="57">
        <v>1884.739846571943</v>
      </c>
      <c r="E20" s="57">
        <v>3440.2095510221739</v>
      </c>
      <c r="F20" s="57">
        <v>4052.025475195102</v>
      </c>
      <c r="G20" s="57">
        <v>7253.3519480584318</v>
      </c>
      <c r="H20" s="57">
        <v>13912.881173562371</v>
      </c>
      <c r="I20" s="57">
        <v>24568.802456816298</v>
      </c>
    </row>
    <row r="21" spans="1:9" x14ac:dyDescent="0.3">
      <c r="A21" s="20" t="s">
        <v>47</v>
      </c>
      <c r="B21" s="58">
        <v>149.84822482081961</v>
      </c>
      <c r="C21" s="58">
        <v>234.50361267256324</v>
      </c>
      <c r="D21" s="58">
        <v>282.7108420067558</v>
      </c>
      <c r="E21" s="58">
        <v>489.58936252679047</v>
      </c>
      <c r="F21" s="58">
        <v>650.80565445964442</v>
      </c>
      <c r="G21" s="58">
        <v>1129.7151246100229</v>
      </c>
      <c r="H21" s="58">
        <v>1781.9892501650061</v>
      </c>
      <c r="I21" s="58">
        <v>3837.7009185053257</v>
      </c>
    </row>
    <row r="22" spans="1:9" x14ac:dyDescent="0.3">
      <c r="A22" s="20" t="s">
        <v>48</v>
      </c>
      <c r="B22" s="58">
        <f>+B20-B21</f>
        <v>1101.1439307737478</v>
      </c>
      <c r="C22" s="58">
        <f t="shared" ref="C22:I22" si="0">+C20-C21</f>
        <v>1492.1257757980525</v>
      </c>
      <c r="D22" s="58">
        <f t="shared" si="0"/>
        <v>1602.0290045651873</v>
      </c>
      <c r="E22" s="58">
        <f t="shared" si="0"/>
        <v>2950.6201884953834</v>
      </c>
      <c r="F22" s="58">
        <f t="shared" si="0"/>
        <v>3401.2198207354577</v>
      </c>
      <c r="G22" s="58">
        <f t="shared" si="0"/>
        <v>6123.6368234484089</v>
      </c>
      <c r="H22" s="58">
        <f t="shared" si="0"/>
        <v>12130.891923397365</v>
      </c>
      <c r="I22" s="58">
        <f t="shared" si="0"/>
        <v>20731.101538310973</v>
      </c>
    </row>
    <row r="23" spans="1:9" x14ac:dyDescent="0.3">
      <c r="A23" s="15" t="s">
        <v>18</v>
      </c>
      <c r="B23" s="57">
        <v>40.837726243609332</v>
      </c>
      <c r="C23" s="57">
        <v>52.106420928532557</v>
      </c>
      <c r="D23" s="57">
        <v>5.6114403063567089</v>
      </c>
      <c r="E23" s="57">
        <v>6.943066833998131</v>
      </c>
      <c r="F23" s="57">
        <v>6.8045986917373789</v>
      </c>
      <c r="G23" s="57">
        <v>15.462260593137779</v>
      </c>
      <c r="H23" s="57">
        <v>35.144485348623931</v>
      </c>
      <c r="I23" s="57">
        <v>74.172329983040356</v>
      </c>
    </row>
    <row r="24" spans="1:9" x14ac:dyDescent="0.3">
      <c r="A24" s="52" t="s">
        <v>10</v>
      </c>
      <c r="B24" s="53">
        <f>+B17+B18+B19+B20+B23</f>
        <v>1889.0337687988927</v>
      </c>
      <c r="C24" s="53">
        <f t="shared" ref="C24:I24" si="1">+C17+C18+C19+C20+C23</f>
        <v>2618.3738308495722</v>
      </c>
      <c r="D24" s="53">
        <f t="shared" si="1"/>
        <v>3434.1727452283021</v>
      </c>
      <c r="E24" s="53">
        <f t="shared" si="1"/>
        <v>5969.0759588919291</v>
      </c>
      <c r="F24" s="53">
        <f t="shared" si="1"/>
        <v>7163.9883785492084</v>
      </c>
      <c r="G24" s="53">
        <f t="shared" si="1"/>
        <v>11980.258923289206</v>
      </c>
      <c r="H24" s="53">
        <f t="shared" si="1"/>
        <v>23416.458525966431</v>
      </c>
      <c r="I24" s="53">
        <f t="shared" si="1"/>
        <v>46541.904221021192</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5" t="s">
        <v>2</v>
      </c>
      <c r="B32" s="57">
        <v>0.40246263164506774</v>
      </c>
      <c r="C32" s="57">
        <v>0.78179996697473697</v>
      </c>
      <c r="D32" s="57">
        <v>0</v>
      </c>
      <c r="E32" s="57">
        <v>0</v>
      </c>
      <c r="F32" s="57">
        <v>0</v>
      </c>
      <c r="G32" s="57">
        <v>0</v>
      </c>
      <c r="H32" s="57">
        <v>0</v>
      </c>
      <c r="I32" s="82">
        <v>0</v>
      </c>
    </row>
    <row r="33" spans="1:9" x14ac:dyDescent="0.3">
      <c r="A33" s="26" t="s">
        <v>3</v>
      </c>
      <c r="B33" s="57">
        <v>392.49914252426277</v>
      </c>
      <c r="C33" s="57">
        <v>519.68659380073041</v>
      </c>
      <c r="D33" s="57">
        <v>604.27656851010511</v>
      </c>
      <c r="E33" s="57">
        <v>1178.5502002822177</v>
      </c>
      <c r="F33" s="57">
        <v>1026.1560551301218</v>
      </c>
      <c r="G33" s="57">
        <v>2688.5035981633541</v>
      </c>
      <c r="H33" s="57">
        <v>4302.2872382939076</v>
      </c>
      <c r="I33" s="57">
        <v>6099.2853955675992</v>
      </c>
    </row>
    <row r="34" spans="1:9" ht="12.75" customHeight="1" x14ac:dyDescent="0.3">
      <c r="A34" s="26" t="s">
        <v>5</v>
      </c>
      <c r="B34" s="57">
        <v>66.252956545759361</v>
      </c>
      <c r="C34" s="57">
        <v>89.581096137121676</v>
      </c>
      <c r="D34" s="57">
        <v>109.11976673716487</v>
      </c>
      <c r="E34" s="57">
        <v>162.8097983554897</v>
      </c>
      <c r="F34" s="57">
        <v>207.72213321794834</v>
      </c>
      <c r="G34" s="57">
        <v>327.86771177379899</v>
      </c>
      <c r="H34" s="57">
        <v>645.15895740706299</v>
      </c>
      <c r="I34" s="57">
        <v>1478.5418993532519</v>
      </c>
    </row>
    <row r="35" spans="1:9" x14ac:dyDescent="0.3">
      <c r="A35" s="26" t="s">
        <v>6</v>
      </c>
      <c r="B35" s="57">
        <v>31.461874782338192</v>
      </c>
      <c r="C35" s="57">
        <v>43.291357335834888</v>
      </c>
      <c r="D35" s="57">
        <v>52.630642236308091</v>
      </c>
      <c r="E35" s="57">
        <v>93.329515956088443</v>
      </c>
      <c r="F35" s="57">
        <v>134.83369252017994</v>
      </c>
      <c r="G35" s="57">
        <v>277.23936443082914</v>
      </c>
      <c r="H35" s="57">
        <v>470.52445537440639</v>
      </c>
      <c r="I35" s="57">
        <v>762.85627086021998</v>
      </c>
    </row>
    <row r="36" spans="1:9" x14ac:dyDescent="0.3">
      <c r="A36" s="26" t="s">
        <v>49</v>
      </c>
      <c r="B36" s="57">
        <v>674.74061465446835</v>
      </c>
      <c r="C36" s="57">
        <v>946.93475297525936</v>
      </c>
      <c r="D36" s="57">
        <v>1543.8214583500023</v>
      </c>
      <c r="E36" s="57">
        <v>2521.9233410357565</v>
      </c>
      <c r="F36" s="57">
        <v>3105.1583046623682</v>
      </c>
      <c r="G36" s="57">
        <v>4711.444714637636</v>
      </c>
      <c r="H36" s="57">
        <v>9468.4328670554332</v>
      </c>
      <c r="I36" s="57">
        <v>21898.929434221853</v>
      </c>
    </row>
    <row r="37" spans="1:9" x14ac:dyDescent="0.3">
      <c r="A37" s="26" t="s">
        <v>7</v>
      </c>
      <c r="B37" s="57">
        <v>58.029661143736647</v>
      </c>
      <c r="C37" s="57">
        <v>92.613029338000189</v>
      </c>
      <c r="D37" s="57">
        <v>112.59252454702438</v>
      </c>
      <c r="E37" s="57">
        <v>199.65946395004349</v>
      </c>
      <c r="F37" s="57">
        <v>288.44918453933019</v>
      </c>
      <c r="G37" s="57">
        <v>593.09707460771483</v>
      </c>
      <c r="H37" s="57">
        <v>1006.5911043580375</v>
      </c>
      <c r="I37" s="57">
        <v>1631.9753997496707</v>
      </c>
    </row>
    <row r="38" spans="1:9" x14ac:dyDescent="0.3">
      <c r="A38" s="30" t="s">
        <v>72</v>
      </c>
      <c r="B38" s="57">
        <v>36.296954059739839</v>
      </c>
      <c r="C38" s="57">
        <v>52.937397778174713</v>
      </c>
      <c r="D38" s="57">
        <v>64.357631981152878</v>
      </c>
      <c r="E38" s="57">
        <v>114.12489731575836</v>
      </c>
      <c r="F38" s="57">
        <v>164.87690047390876</v>
      </c>
      <c r="G38" s="57">
        <v>339.01294433414904</v>
      </c>
      <c r="H38" s="57">
        <v>575.36519507314745</v>
      </c>
      <c r="I38" s="57">
        <v>932.83344166884058</v>
      </c>
    </row>
    <row r="39" spans="1:9" x14ac:dyDescent="0.3">
      <c r="A39" s="26" t="s">
        <v>8</v>
      </c>
      <c r="B39" s="57">
        <v>474.84549983167608</v>
      </c>
      <c r="C39" s="57">
        <v>613.52810567719962</v>
      </c>
      <c r="D39" s="57">
        <v>659.0518705534314</v>
      </c>
      <c r="E39" s="57">
        <v>1202.1463126357855</v>
      </c>
      <c r="F39" s="57">
        <v>1579.1818548539684</v>
      </c>
      <c r="G39" s="57">
        <v>1897.9161301385627</v>
      </c>
      <c r="H39" s="57">
        <v>5130.9649728908053</v>
      </c>
      <c r="I39" s="57">
        <v>9825.6091311113869</v>
      </c>
    </row>
    <row r="40" spans="1:9" x14ac:dyDescent="0.3">
      <c r="A40" s="26" t="s">
        <v>4</v>
      </c>
      <c r="B40" s="57">
        <v>149.84822482081961</v>
      </c>
      <c r="C40" s="57">
        <v>234.50361267256324</v>
      </c>
      <c r="D40" s="57">
        <v>282.7108420067558</v>
      </c>
      <c r="E40" s="57">
        <v>489.58936252679047</v>
      </c>
      <c r="F40" s="57">
        <v>650.80565445964442</v>
      </c>
      <c r="G40" s="57">
        <v>1129.7151246100229</v>
      </c>
      <c r="H40" s="57">
        <v>1781.9892501650061</v>
      </c>
      <c r="I40" s="57">
        <v>3837.7009185053257</v>
      </c>
    </row>
    <row r="41" spans="1:9" x14ac:dyDescent="0.3">
      <c r="A41" s="26" t="s">
        <v>11</v>
      </c>
      <c r="B41" s="57">
        <v>4.6563778044463717</v>
      </c>
      <c r="C41" s="57">
        <v>6.6020858456358775</v>
      </c>
      <c r="D41" s="57">
        <v>5.6114403063567089</v>
      </c>
      <c r="E41" s="57">
        <v>6.943066833998131</v>
      </c>
      <c r="F41" s="57">
        <v>6.8045986917373789</v>
      </c>
      <c r="G41" s="57">
        <v>15.462260593137779</v>
      </c>
      <c r="H41" s="57">
        <v>35.144485348623931</v>
      </c>
      <c r="I41" s="57">
        <v>74.172329983040356</v>
      </c>
    </row>
    <row r="42" spans="1:9" x14ac:dyDescent="0.3">
      <c r="A42" s="26" t="s">
        <v>12</v>
      </c>
      <c r="B42" s="57">
        <v>0</v>
      </c>
      <c r="C42" s="57">
        <v>17.913999322077803</v>
      </c>
      <c r="D42" s="57">
        <v>0</v>
      </c>
      <c r="E42" s="57">
        <v>0</v>
      </c>
      <c r="F42" s="57">
        <v>0</v>
      </c>
      <c r="G42" s="57">
        <v>0</v>
      </c>
      <c r="H42" s="57">
        <v>0</v>
      </c>
      <c r="I42" s="57">
        <v>0</v>
      </c>
    </row>
    <row r="43" spans="1:9" x14ac:dyDescent="0.3">
      <c r="A43" s="46" t="s">
        <v>10</v>
      </c>
      <c r="B43" s="47">
        <f>+SUM(B32:B42)</f>
        <v>1889.033768798892</v>
      </c>
      <c r="C43" s="47">
        <f t="shared" ref="C43:I43" si="2">+SUM(C32:C42)</f>
        <v>2618.3738308495726</v>
      </c>
      <c r="D43" s="47">
        <f t="shared" si="2"/>
        <v>3434.1727452283012</v>
      </c>
      <c r="E43" s="47">
        <f t="shared" si="2"/>
        <v>5969.0759588919291</v>
      </c>
      <c r="F43" s="47">
        <f t="shared" si="2"/>
        <v>7163.9883785492084</v>
      </c>
      <c r="G43" s="47">
        <f t="shared" si="2"/>
        <v>11980.258923289204</v>
      </c>
      <c r="H43" s="47">
        <f t="shared" si="2"/>
        <v>23416.458525966431</v>
      </c>
      <c r="I43" s="47">
        <f t="shared" si="2"/>
        <v>46541.904221021185</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topLeftCell="A28" zoomScale="80" zoomScaleNormal="80" workbookViewId="0">
      <selection activeCell="A47" sqref="A47"/>
    </sheetView>
  </sheetViews>
  <sheetFormatPr baseColWidth="10" defaultColWidth="11.42578125" defaultRowHeight="15" x14ac:dyDescent="0.3"/>
  <cols>
    <col min="1" max="1" width="32.85546875" style="15" customWidth="1"/>
    <col min="2" max="3" width="12.7109375" style="15" bestFit="1" customWidth="1"/>
    <col min="4" max="4" width="11.85546875" style="15" bestFit="1" customWidth="1"/>
    <col min="5" max="16384" width="11.42578125" style="15"/>
  </cols>
  <sheetData>
    <row r="1" spans="1:9" ht="18.75" x14ac:dyDescent="0.35">
      <c r="A1" s="62" t="s">
        <v>39</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62"/>
      <c r="B4" s="63"/>
      <c r="C4" s="63"/>
      <c r="D4" s="63"/>
      <c r="E4" s="63"/>
      <c r="F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1196.3369252639447</v>
      </c>
      <c r="C6" s="17">
        <v>1574.3756700310194</v>
      </c>
      <c r="D6" s="17">
        <v>1989.6205521836869</v>
      </c>
      <c r="E6" s="17">
        <v>3038.165395207242</v>
      </c>
      <c r="F6" s="17">
        <v>5149.5964574981226</v>
      </c>
      <c r="G6" s="17">
        <v>6146.7981919045624</v>
      </c>
      <c r="H6" s="17">
        <v>14219.060632674005</v>
      </c>
      <c r="I6" s="17">
        <v>30654.773535738324</v>
      </c>
    </row>
    <row r="7" spans="1:9" x14ac:dyDescent="0.3">
      <c r="A7" s="3" t="s">
        <v>71</v>
      </c>
      <c r="B7" s="17">
        <v>24664.706524491688</v>
      </c>
      <c r="C7" s="17">
        <v>32298.198174808073</v>
      </c>
      <c r="D7" s="17">
        <v>40631.035618846734</v>
      </c>
      <c r="E7" s="17">
        <v>61789.00539367993</v>
      </c>
      <c r="F7" s="17">
        <v>104350.573618475</v>
      </c>
      <c r="G7" s="17">
        <v>124162.69122741815</v>
      </c>
      <c r="H7" s="17">
        <v>286420.52680432692</v>
      </c>
      <c r="I7" s="17">
        <v>616151.58256428537</v>
      </c>
    </row>
    <row r="8" spans="1:9" x14ac:dyDescent="0.3">
      <c r="A8" s="15" t="s">
        <v>50</v>
      </c>
      <c r="B8" s="18">
        <v>7.3551786222776555E-2</v>
      </c>
      <c r="C8" s="18">
        <v>6.7582800051504119E-2</v>
      </c>
      <c r="D8" s="18">
        <v>6.7792941760082284E-2</v>
      </c>
      <c r="E8" s="18">
        <v>6.592047627787205E-2</v>
      </c>
      <c r="F8" s="18">
        <v>7.9677428308639039E-2</v>
      </c>
      <c r="G8" s="18">
        <v>7.5613716275017062E-2</v>
      </c>
      <c r="H8" s="18">
        <v>6.548042658599787E-2</v>
      </c>
      <c r="I8" s="18">
        <v>5.7397214672897996E-2</v>
      </c>
    </row>
    <row r="9" spans="1:9" x14ac:dyDescent="0.3">
      <c r="A9" s="15" t="s">
        <v>51</v>
      </c>
      <c r="B9" s="18">
        <v>0.11407884935801915</v>
      </c>
      <c r="C9" s="18">
        <v>0.11914911836445405</v>
      </c>
      <c r="D9" s="18">
        <v>0.11247663310559036</v>
      </c>
      <c r="E9" s="18">
        <v>0.10911317683083062</v>
      </c>
      <c r="F9" s="18">
        <v>0.1172245659111298</v>
      </c>
      <c r="G9" s="18">
        <v>0.11605723367214302</v>
      </c>
      <c r="H9" s="18">
        <v>0.10597256150552278</v>
      </c>
      <c r="I9" s="18">
        <v>0.10645098335064733</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520.68769067529536</v>
      </c>
      <c r="C17" s="57">
        <v>722.71888765123754</v>
      </c>
      <c r="D17" s="57">
        <v>1004.0703864423646</v>
      </c>
      <c r="E17" s="57">
        <v>1570.8342436374378</v>
      </c>
      <c r="F17" s="57">
        <v>689.07181998109547</v>
      </c>
      <c r="G17" s="57">
        <v>669.07223482176744</v>
      </c>
      <c r="H17" s="57">
        <v>1847.2424093702666</v>
      </c>
      <c r="I17" s="57">
        <v>2635.1045478543469</v>
      </c>
    </row>
    <row r="18" spans="1:9" x14ac:dyDescent="0.3">
      <c r="A18" s="15" t="s">
        <v>19</v>
      </c>
      <c r="B18" s="57">
        <v>5.2376406402650417</v>
      </c>
      <c r="C18" s="57">
        <v>2.9275061529329389</v>
      </c>
      <c r="D18" s="57">
        <v>5.8020421427307385</v>
      </c>
      <c r="E18" s="57">
        <v>8.923180306871247</v>
      </c>
      <c r="F18" s="57">
        <v>1032.7689617998221</v>
      </c>
      <c r="G18" s="57">
        <v>1109.982582988961</v>
      </c>
      <c r="H18" s="57">
        <v>2781.5972419790387</v>
      </c>
      <c r="I18" s="57">
        <v>5167.6589506172386</v>
      </c>
    </row>
    <row r="19" spans="1:9" x14ac:dyDescent="0.3">
      <c r="A19" s="15" t="s">
        <v>17</v>
      </c>
      <c r="B19" s="57">
        <v>0</v>
      </c>
      <c r="C19" s="57">
        <v>0</v>
      </c>
      <c r="D19" s="57">
        <v>0</v>
      </c>
      <c r="E19" s="57">
        <v>0</v>
      </c>
      <c r="F19" s="57">
        <v>0</v>
      </c>
      <c r="G19" s="57">
        <v>0</v>
      </c>
      <c r="H19" s="57">
        <v>0</v>
      </c>
      <c r="I19" s="57">
        <v>0</v>
      </c>
    </row>
    <row r="20" spans="1:9" x14ac:dyDescent="0.3">
      <c r="A20" s="15" t="s">
        <v>15</v>
      </c>
      <c r="B20" s="57">
        <v>617.54501750559996</v>
      </c>
      <c r="C20" s="57">
        <v>781.58166702640801</v>
      </c>
      <c r="D20" s="57">
        <v>897.7069443980879</v>
      </c>
      <c r="E20" s="57">
        <v>1331.0185730341511</v>
      </c>
      <c r="F20" s="57">
        <v>3255.191535151956</v>
      </c>
      <c r="G20" s="57">
        <v>4186.1493045969555</v>
      </c>
      <c r="H20" s="57">
        <v>9141.5615190847748</v>
      </c>
      <c r="I20" s="57">
        <v>21946.007106312321</v>
      </c>
    </row>
    <row r="21" spans="1:9" x14ac:dyDescent="0.3">
      <c r="A21" s="20" t="s">
        <v>47</v>
      </c>
      <c r="B21" s="58">
        <v>60.840681193658661</v>
      </c>
      <c r="C21" s="58">
        <v>86.93286725628262</v>
      </c>
      <c r="D21" s="58">
        <v>101.68513742120064</v>
      </c>
      <c r="E21" s="58">
        <v>172.01644176419188</v>
      </c>
      <c r="F21" s="58">
        <v>159.75255283452663</v>
      </c>
      <c r="G21" s="58">
        <v>232.40739056937224</v>
      </c>
      <c r="H21" s="58">
        <v>704.74070970863488</v>
      </c>
      <c r="I21" s="58">
        <v>1837.94843650251</v>
      </c>
    </row>
    <row r="22" spans="1:9" x14ac:dyDescent="0.3">
      <c r="A22" s="20" t="s">
        <v>48</v>
      </c>
      <c r="B22" s="58">
        <f>+B20-B21</f>
        <v>556.70433631194135</v>
      </c>
      <c r="C22" s="58">
        <f t="shared" ref="C22:I22" si="0">+C20-C21</f>
        <v>694.64879977012538</v>
      </c>
      <c r="D22" s="58">
        <f t="shared" si="0"/>
        <v>796.02180697688732</v>
      </c>
      <c r="E22" s="58">
        <f t="shared" si="0"/>
        <v>1159.0021312699591</v>
      </c>
      <c r="F22" s="58">
        <f t="shared" si="0"/>
        <v>3095.4389823174292</v>
      </c>
      <c r="G22" s="58">
        <f t="shared" si="0"/>
        <v>3953.7419140275833</v>
      </c>
      <c r="H22" s="58">
        <f t="shared" si="0"/>
        <v>8436.8208093761405</v>
      </c>
      <c r="I22" s="58">
        <f t="shared" si="0"/>
        <v>20108.058669809812</v>
      </c>
    </row>
    <row r="23" spans="1:9" x14ac:dyDescent="0.3">
      <c r="A23" s="15" t="s">
        <v>18</v>
      </c>
      <c r="B23" s="57">
        <v>52.866576442784321</v>
      </c>
      <c r="C23" s="57">
        <v>67.147609200440826</v>
      </c>
      <c r="D23" s="57">
        <v>82.041179200503748</v>
      </c>
      <c r="E23" s="57">
        <v>127.38939822878214</v>
      </c>
      <c r="F23" s="57">
        <v>172.56414056524903</v>
      </c>
      <c r="G23" s="57">
        <v>181.5940694968813</v>
      </c>
      <c r="H23" s="57">
        <v>448.65946223991932</v>
      </c>
      <c r="I23" s="57">
        <v>906.00293095441816</v>
      </c>
    </row>
    <row r="24" spans="1:9" x14ac:dyDescent="0.3">
      <c r="A24" s="52" t="s">
        <v>10</v>
      </c>
      <c r="B24" s="53">
        <f>+B17+B18+B19+B20+B23</f>
        <v>1196.3369252639445</v>
      </c>
      <c r="C24" s="53">
        <f t="shared" ref="C24:I24" si="1">+C17+C18+C19+C20+C23</f>
        <v>1574.3756700310194</v>
      </c>
      <c r="D24" s="53">
        <f t="shared" si="1"/>
        <v>1989.6205521836871</v>
      </c>
      <c r="E24" s="53">
        <f t="shared" si="1"/>
        <v>3038.1653952072425</v>
      </c>
      <c r="F24" s="53">
        <f t="shared" si="1"/>
        <v>5149.5964574981217</v>
      </c>
      <c r="G24" s="53">
        <f t="shared" si="1"/>
        <v>6146.7981919045651</v>
      </c>
      <c r="H24" s="53">
        <f t="shared" si="1"/>
        <v>14219.060632674</v>
      </c>
      <c r="I24" s="53">
        <f t="shared" si="1"/>
        <v>30654.773535738328</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5" t="s">
        <v>2</v>
      </c>
      <c r="B32" s="57">
        <v>0</v>
      </c>
      <c r="C32" s="57">
        <v>0</v>
      </c>
      <c r="D32" s="57">
        <v>0</v>
      </c>
      <c r="E32" s="57">
        <v>0</v>
      </c>
      <c r="F32" s="57">
        <v>0</v>
      </c>
      <c r="G32" s="57">
        <v>0</v>
      </c>
      <c r="H32" s="57">
        <v>0</v>
      </c>
      <c r="I32" s="57">
        <v>0</v>
      </c>
    </row>
    <row r="33" spans="1:9" x14ac:dyDescent="0.3">
      <c r="A33" s="26" t="s">
        <v>3</v>
      </c>
      <c r="B33" s="57">
        <v>287.42777144008193</v>
      </c>
      <c r="C33" s="57">
        <v>320.31984572192539</v>
      </c>
      <c r="D33" s="57">
        <v>370.96132178107473</v>
      </c>
      <c r="E33" s="57">
        <v>540.98561303269662</v>
      </c>
      <c r="F33" s="57">
        <v>380.14168648496951</v>
      </c>
      <c r="G33" s="57">
        <v>355.91514292581297</v>
      </c>
      <c r="H33" s="57">
        <v>930.69468198094728</v>
      </c>
      <c r="I33" s="57">
        <v>7478.3001838371947</v>
      </c>
    </row>
    <row r="34" spans="1:9" ht="12.75" customHeight="1" x14ac:dyDescent="0.3">
      <c r="A34" s="26" t="s">
        <v>5</v>
      </c>
      <c r="B34" s="57">
        <v>49.144455702412465</v>
      </c>
      <c r="C34" s="57">
        <v>67.491054155481692</v>
      </c>
      <c r="D34" s="57">
        <v>91.585430549326034</v>
      </c>
      <c r="E34" s="57">
        <v>142.12329192929124</v>
      </c>
      <c r="F34" s="57">
        <v>56.170071080407837</v>
      </c>
      <c r="G34" s="57">
        <v>197.30247736294328</v>
      </c>
      <c r="H34" s="57">
        <v>498.50693431037536</v>
      </c>
      <c r="I34" s="57">
        <v>998.39473309719085</v>
      </c>
    </row>
    <row r="35" spans="1:9" x14ac:dyDescent="0.3">
      <c r="A35" s="26" t="s">
        <v>6</v>
      </c>
      <c r="B35" s="57">
        <v>13.07589167391437</v>
      </c>
      <c r="C35" s="57">
        <v>28.170858252451527</v>
      </c>
      <c r="D35" s="57">
        <v>33.777053563643655</v>
      </c>
      <c r="E35" s="57">
        <v>46.667370288255668</v>
      </c>
      <c r="F35" s="57">
        <v>20.988503124101019</v>
      </c>
      <c r="G35" s="57">
        <v>23.651708035105226</v>
      </c>
      <c r="H35" s="57">
        <v>45.278512692903703</v>
      </c>
      <c r="I35" s="57">
        <v>35.347955484653824</v>
      </c>
    </row>
    <row r="36" spans="1:9" x14ac:dyDescent="0.3">
      <c r="A36" s="26" t="s">
        <v>49</v>
      </c>
      <c r="B36" s="57">
        <v>525.92533131556036</v>
      </c>
      <c r="C36" s="57">
        <v>725.64639380417043</v>
      </c>
      <c r="D36" s="57">
        <v>1004.0703864423646</v>
      </c>
      <c r="E36" s="57">
        <v>1570.8342436374378</v>
      </c>
      <c r="F36" s="57">
        <v>2109.6041555015854</v>
      </c>
      <c r="G36" s="57">
        <v>2293.6498195727149</v>
      </c>
      <c r="H36" s="57">
        <v>5823.7087163197166</v>
      </c>
      <c r="I36" s="57">
        <v>11569.016909489346</v>
      </c>
    </row>
    <row r="37" spans="1:9" x14ac:dyDescent="0.3">
      <c r="A37" s="26" t="s">
        <v>7</v>
      </c>
      <c r="B37" s="57">
        <v>14.209145070502585</v>
      </c>
      <c r="C37" s="57">
        <v>17.439296788781043</v>
      </c>
      <c r="D37" s="57">
        <v>22.541341784899984</v>
      </c>
      <c r="E37" s="57">
        <v>30.532038239275504</v>
      </c>
      <c r="F37" s="57">
        <v>112.99474439988687</v>
      </c>
      <c r="G37" s="57">
        <v>222.47978625238568</v>
      </c>
      <c r="H37" s="57">
        <v>524.75190149964919</v>
      </c>
      <c r="I37" s="57">
        <v>752.03577888308189</v>
      </c>
    </row>
    <row r="38" spans="1:9" x14ac:dyDescent="0.3">
      <c r="A38" s="30" t="s">
        <v>72</v>
      </c>
      <c r="B38" s="57">
        <v>0</v>
      </c>
      <c r="C38" s="57">
        <v>0</v>
      </c>
      <c r="D38" s="57">
        <v>0</v>
      </c>
      <c r="E38" s="57">
        <v>0</v>
      </c>
      <c r="F38" s="57">
        <v>42.974038301590369</v>
      </c>
      <c r="G38" s="57">
        <v>34.43824938942619</v>
      </c>
      <c r="H38" s="57">
        <v>75.377421862176988</v>
      </c>
      <c r="I38" s="57">
        <v>65.766500352991315</v>
      </c>
    </row>
    <row r="39" spans="1:9" x14ac:dyDescent="0.3">
      <c r="A39" s="26" t="s">
        <v>8</v>
      </c>
      <c r="B39" s="57">
        <v>230.91663687024453</v>
      </c>
      <c r="C39" s="57">
        <v>304.98838858418657</v>
      </c>
      <c r="D39" s="57">
        <v>338.00144740801397</v>
      </c>
      <c r="E39" s="57">
        <v>493.08459318979851</v>
      </c>
      <c r="F39" s="57">
        <v>2150.5766362862141</v>
      </c>
      <c r="G39" s="57">
        <v>2675.1251089952293</v>
      </c>
      <c r="H39" s="57">
        <v>5339.710139925759</v>
      </c>
      <c r="I39" s="57">
        <v>7360.032060393698</v>
      </c>
    </row>
    <row r="40" spans="1:9" x14ac:dyDescent="0.3">
      <c r="A40" s="26" t="s">
        <v>4</v>
      </c>
      <c r="B40" s="57">
        <v>60.840681193658661</v>
      </c>
      <c r="C40" s="57">
        <v>86.93286725628262</v>
      </c>
      <c r="D40" s="57">
        <v>101.68513742120064</v>
      </c>
      <c r="E40" s="57">
        <v>172.01644176419188</v>
      </c>
      <c r="F40" s="57">
        <v>159.75255283452663</v>
      </c>
      <c r="G40" s="57">
        <v>232.40739056937224</v>
      </c>
      <c r="H40" s="57">
        <v>704.74070970863488</v>
      </c>
      <c r="I40" s="57">
        <v>1837.94843650251</v>
      </c>
    </row>
    <row r="41" spans="1:9" x14ac:dyDescent="0.3">
      <c r="A41" s="26" t="s">
        <v>11</v>
      </c>
      <c r="B41" s="57">
        <v>5.0992084177038084</v>
      </c>
      <c r="C41" s="57">
        <v>8.8126097081062689</v>
      </c>
      <c r="D41" s="57">
        <v>11.770724003931717</v>
      </c>
      <c r="E41" s="57">
        <v>18.276985560060496</v>
      </c>
      <c r="F41" s="57">
        <v>107.78817701887525</v>
      </c>
      <c r="G41" s="57">
        <v>111.82850880157791</v>
      </c>
      <c r="H41" s="57">
        <v>276.29161437383669</v>
      </c>
      <c r="I41" s="57">
        <v>557.93097769765859</v>
      </c>
    </row>
    <row r="42" spans="1:9" x14ac:dyDescent="0.3">
      <c r="A42" s="26" t="s">
        <v>12</v>
      </c>
      <c r="B42" s="57">
        <v>9.6978035798658997</v>
      </c>
      <c r="C42" s="57">
        <v>14.574355759633827</v>
      </c>
      <c r="D42" s="57">
        <v>15.227709229231507</v>
      </c>
      <c r="E42" s="57">
        <v>23.644817566234625</v>
      </c>
      <c r="F42" s="57">
        <v>8.6058924659659546</v>
      </c>
      <c r="G42" s="57">
        <v>0</v>
      </c>
      <c r="H42" s="57">
        <v>0</v>
      </c>
      <c r="I42" s="57">
        <v>0</v>
      </c>
    </row>
    <row r="43" spans="1:9" x14ac:dyDescent="0.3">
      <c r="A43" s="46" t="s">
        <v>10</v>
      </c>
      <c r="B43" s="47">
        <f>+SUM(B32:B42)</f>
        <v>1196.3369252639445</v>
      </c>
      <c r="C43" s="47">
        <f t="shared" ref="C43:I43" si="2">+SUM(C32:C42)</f>
        <v>1574.3756700310196</v>
      </c>
      <c r="D43" s="47">
        <f t="shared" si="2"/>
        <v>1989.6205521836869</v>
      </c>
      <c r="E43" s="47">
        <f t="shared" si="2"/>
        <v>3038.165395207242</v>
      </c>
      <c r="F43" s="47">
        <f t="shared" si="2"/>
        <v>5149.5964574981226</v>
      </c>
      <c r="G43" s="47">
        <f t="shared" si="2"/>
        <v>6146.7981919045678</v>
      </c>
      <c r="H43" s="47">
        <f t="shared" si="2"/>
        <v>14219.060632673998</v>
      </c>
      <c r="I43" s="47">
        <f t="shared" si="2"/>
        <v>30654.773535738324</v>
      </c>
    </row>
    <row r="44" spans="1:9" x14ac:dyDescent="0.3">
      <c r="B44" s="28"/>
      <c r="C44" s="28"/>
      <c r="G44" s="57"/>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A46" sqref="A46"/>
    </sheetView>
  </sheetViews>
  <sheetFormatPr baseColWidth="10" defaultColWidth="11.42578125" defaultRowHeight="15" x14ac:dyDescent="0.3"/>
  <cols>
    <col min="1" max="1" width="38.7109375" style="15" customWidth="1"/>
    <col min="2" max="3" width="12.7109375" style="15" bestFit="1" customWidth="1"/>
    <col min="4" max="4" width="11.85546875" style="15" bestFit="1" customWidth="1"/>
    <col min="5" max="16384" width="11.42578125" style="15"/>
  </cols>
  <sheetData>
    <row r="1" spans="1:9" ht="18.75" x14ac:dyDescent="0.35">
      <c r="A1" s="62" t="s">
        <v>40</v>
      </c>
      <c r="B1" s="63"/>
      <c r="C1" s="63"/>
      <c r="D1" s="63"/>
      <c r="E1" s="63"/>
    </row>
    <row r="2" spans="1:9" ht="18.75" x14ac:dyDescent="0.35">
      <c r="A2" s="62"/>
      <c r="B2" s="63"/>
      <c r="C2" s="63"/>
      <c r="D2" s="63"/>
      <c r="E2" s="63"/>
    </row>
    <row r="3" spans="1:9" x14ac:dyDescent="0.3">
      <c r="A3" s="64" t="s">
        <v>45</v>
      </c>
      <c r="B3" s="63"/>
      <c r="C3" s="63"/>
      <c r="D3" s="63"/>
      <c r="E3" s="63"/>
    </row>
    <row r="4" spans="1:9" ht="12.75" customHeight="1" x14ac:dyDescent="0.35">
      <c r="A4" s="62"/>
      <c r="B4" s="63"/>
      <c r="C4" s="63"/>
      <c r="D4" s="63"/>
      <c r="E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1605.2453815734189</v>
      </c>
      <c r="C6" s="17">
        <v>1970.1401412495804</v>
      </c>
      <c r="D6" s="17">
        <v>2658.9630064566068</v>
      </c>
      <c r="E6" s="17">
        <v>3326.072582787303</v>
      </c>
      <c r="F6" s="17">
        <v>4107.5254434592425</v>
      </c>
      <c r="G6" s="17">
        <v>7537.8875674120081</v>
      </c>
      <c r="H6" s="17">
        <v>13729.588826576975</v>
      </c>
      <c r="I6" s="17">
        <v>33179.292063897701</v>
      </c>
    </row>
    <row r="7" spans="1:9" x14ac:dyDescent="0.3">
      <c r="A7" s="3" t="s">
        <v>71</v>
      </c>
      <c r="B7" s="17">
        <v>41847.946546401596</v>
      </c>
      <c r="C7" s="17">
        <v>50959.368388028772</v>
      </c>
      <c r="D7" s="17">
        <v>68273.070570959972</v>
      </c>
      <c r="E7" s="17">
        <v>84805.522253628325</v>
      </c>
      <c r="F7" s="17">
        <v>104014.31864925912</v>
      </c>
      <c r="G7" s="17">
        <v>189522.7306819201</v>
      </c>
      <c r="H7" s="17">
        <v>342614.44929446199</v>
      </c>
      <c r="I7" s="17">
        <v>821717.07523645798</v>
      </c>
    </row>
    <row r="8" spans="1:9" x14ac:dyDescent="0.3">
      <c r="A8" s="15" t="s">
        <v>50</v>
      </c>
      <c r="B8" s="18">
        <v>7.70771245255122E-2</v>
      </c>
      <c r="C8" s="18">
        <v>8.2515828954345366E-2</v>
      </c>
      <c r="D8" s="18">
        <v>7.8636640904582306E-2</v>
      </c>
      <c r="E8" s="18">
        <v>7.6775966150147965E-2</v>
      </c>
      <c r="F8" s="18">
        <v>7.5790694486199697E-2</v>
      </c>
      <c r="G8" s="18">
        <v>8.5195542166267457E-2</v>
      </c>
      <c r="H8" s="18">
        <v>8.2462720864435832E-2</v>
      </c>
      <c r="I8" s="18">
        <v>9.3395908572245903E-2</v>
      </c>
    </row>
    <row r="9" spans="1:9" x14ac:dyDescent="0.3">
      <c r="A9" s="15" t="s">
        <v>51</v>
      </c>
      <c r="B9" s="18">
        <v>0.11913065587142736</v>
      </c>
      <c r="C9" s="18">
        <v>0.13253005870955892</v>
      </c>
      <c r="D9" s="18">
        <v>0.14838783227917132</v>
      </c>
      <c r="E9" s="18">
        <v>0.13157586596230175</v>
      </c>
      <c r="F9" s="18">
        <v>0.12839771794653382</v>
      </c>
      <c r="G9" s="18">
        <v>0.13866676890893689</v>
      </c>
      <c r="H9" s="18">
        <v>0.1350840683471046</v>
      </c>
      <c r="I9" s="18">
        <v>0.13925551867166783</v>
      </c>
    </row>
    <row r="11" spans="1:9" x14ac:dyDescent="0.3">
      <c r="A11" s="20" t="s">
        <v>69</v>
      </c>
    </row>
    <row r="13" spans="1:9" x14ac:dyDescent="0.3">
      <c r="A13" s="16" t="s">
        <v>20</v>
      </c>
    </row>
    <row r="14" spans="1:9" x14ac:dyDescent="0.3">
      <c r="A14" s="19" t="s">
        <v>14</v>
      </c>
    </row>
    <row r="16" spans="1:9" x14ac:dyDescent="0.3">
      <c r="A16" s="44" t="s">
        <v>1</v>
      </c>
      <c r="B16" s="61">
        <v>2016</v>
      </c>
      <c r="C16" s="61">
        <v>2017</v>
      </c>
      <c r="D16" s="61">
        <v>2018</v>
      </c>
      <c r="E16" s="61">
        <v>2019</v>
      </c>
      <c r="F16" s="61">
        <v>2020</v>
      </c>
      <c r="G16" s="45">
        <v>2021</v>
      </c>
      <c r="H16" s="45">
        <v>2022</v>
      </c>
      <c r="I16" s="45">
        <v>2023</v>
      </c>
    </row>
    <row r="17" spans="1:9" x14ac:dyDescent="0.3">
      <c r="A17" s="15" t="s">
        <v>16</v>
      </c>
      <c r="B17" s="57">
        <v>843.623677798372</v>
      </c>
      <c r="C17" s="57">
        <v>929.11647596273474</v>
      </c>
      <c r="D17" s="57">
        <v>1092.1932868041515</v>
      </c>
      <c r="E17" s="57">
        <v>1435.9164794728888</v>
      </c>
      <c r="F17" s="57">
        <v>1764.4786545428819</v>
      </c>
      <c r="G17" s="57">
        <v>3662.8491964098775</v>
      </c>
      <c r="H17" s="57">
        <v>7158.3571214038911</v>
      </c>
      <c r="I17" s="57">
        <v>14770.085447587358</v>
      </c>
    </row>
    <row r="18" spans="1:9" x14ac:dyDescent="0.3">
      <c r="A18" s="15" t="s">
        <v>19</v>
      </c>
      <c r="B18" s="57">
        <v>171.44319564404475</v>
      </c>
      <c r="C18" s="57">
        <v>148.5596795003776</v>
      </c>
      <c r="D18" s="57">
        <v>220.15474059168318</v>
      </c>
      <c r="E18" s="57">
        <v>285.69117637003569</v>
      </c>
      <c r="F18" s="57">
        <v>345.68479268659689</v>
      </c>
      <c r="G18" s="57">
        <v>175.05120116917877</v>
      </c>
      <c r="H18" s="57">
        <v>295.64852543233957</v>
      </c>
      <c r="I18" s="57">
        <v>840.92952683650594</v>
      </c>
    </row>
    <row r="19" spans="1:9" x14ac:dyDescent="0.3">
      <c r="A19" s="15" t="s">
        <v>17</v>
      </c>
      <c r="B19" s="57">
        <v>0</v>
      </c>
      <c r="C19" s="57">
        <v>0</v>
      </c>
      <c r="D19" s="57">
        <v>0</v>
      </c>
      <c r="E19" s="57">
        <v>0</v>
      </c>
      <c r="F19" s="57">
        <v>0</v>
      </c>
      <c r="G19" s="57">
        <v>0</v>
      </c>
      <c r="H19" s="57">
        <v>0</v>
      </c>
      <c r="I19" s="57">
        <v>0</v>
      </c>
    </row>
    <row r="20" spans="1:9" x14ac:dyDescent="0.3">
      <c r="A20" s="15" t="s">
        <v>15</v>
      </c>
      <c r="B20" s="57">
        <v>583.63726162164141</v>
      </c>
      <c r="C20" s="57">
        <v>885.4711324905328</v>
      </c>
      <c r="D20" s="57">
        <v>1338.5856464256813</v>
      </c>
      <c r="E20" s="57">
        <v>1592.8719265386446</v>
      </c>
      <c r="F20" s="57">
        <v>1975.4431485782654</v>
      </c>
      <c r="G20" s="57">
        <v>3543.7932981723516</v>
      </c>
      <c r="H20" s="57">
        <v>6177.1318469297685</v>
      </c>
      <c r="I20" s="57">
        <v>17408.295487522759</v>
      </c>
    </row>
    <row r="21" spans="1:9" x14ac:dyDescent="0.3">
      <c r="A21" s="20" t="s">
        <v>47</v>
      </c>
      <c r="B21" s="58">
        <v>166.10878717400138</v>
      </c>
      <c r="C21" s="58">
        <v>180.65634654554469</v>
      </c>
      <c r="D21" s="58">
        <v>209.08543711614382</v>
      </c>
      <c r="E21" s="58">
        <v>297.15231748462628</v>
      </c>
      <c r="F21" s="58">
        <v>453.24201587161377</v>
      </c>
      <c r="G21" s="58">
        <v>670.99705812728973</v>
      </c>
      <c r="H21" s="58">
        <v>1164.0959407257667</v>
      </c>
      <c r="I21" s="58">
        <v>2984.7244559868896</v>
      </c>
    </row>
    <row r="22" spans="1:9" x14ac:dyDescent="0.3">
      <c r="A22" s="20" t="s">
        <v>48</v>
      </c>
      <c r="B22" s="58">
        <f>+B20-B21</f>
        <v>417.52847444764006</v>
      </c>
      <c r="C22" s="58">
        <f t="shared" ref="C22:I22" si="0">+C20-C21</f>
        <v>704.8147859449881</v>
      </c>
      <c r="D22" s="58">
        <f t="shared" si="0"/>
        <v>1129.5002093095375</v>
      </c>
      <c r="E22" s="58">
        <f t="shared" si="0"/>
        <v>1295.7196090540183</v>
      </c>
      <c r="F22" s="58">
        <f t="shared" si="0"/>
        <v>1522.2011327066516</v>
      </c>
      <c r="G22" s="58">
        <f t="shared" si="0"/>
        <v>2872.7962400450619</v>
      </c>
      <c r="H22" s="58">
        <f t="shared" si="0"/>
        <v>5013.0359062040015</v>
      </c>
      <c r="I22" s="58">
        <f t="shared" si="0"/>
        <v>14423.57103153587</v>
      </c>
    </row>
    <row r="23" spans="1:9" x14ac:dyDescent="0.3">
      <c r="A23" s="15" t="s">
        <v>18</v>
      </c>
      <c r="B23" s="57">
        <v>6.5412465093607732</v>
      </c>
      <c r="C23" s="57">
        <v>6.9928532959351424</v>
      </c>
      <c r="D23" s="57">
        <v>8.0293326350911851</v>
      </c>
      <c r="E23" s="57">
        <v>11.59300040573423</v>
      </c>
      <c r="F23" s="57">
        <v>21.918847651498663</v>
      </c>
      <c r="G23" s="57">
        <v>156.19387166059988</v>
      </c>
      <c r="H23" s="57">
        <v>98.451332810977931</v>
      </c>
      <c r="I23" s="57">
        <v>159.98160195107812</v>
      </c>
    </row>
    <row r="24" spans="1:9" x14ac:dyDescent="0.3">
      <c r="A24" s="52" t="s">
        <v>10</v>
      </c>
      <c r="B24" s="53">
        <f>+B17+B18+B19+B20+B23</f>
        <v>1605.2453815734189</v>
      </c>
      <c r="C24" s="53">
        <f t="shared" ref="C24:I24" si="1">+C17+C18+C19+C20+C23</f>
        <v>1970.1401412495802</v>
      </c>
      <c r="D24" s="53">
        <f t="shared" si="1"/>
        <v>2658.9630064566072</v>
      </c>
      <c r="E24" s="53">
        <f t="shared" si="1"/>
        <v>3326.0725827873034</v>
      </c>
      <c r="F24" s="53">
        <f t="shared" si="1"/>
        <v>4107.5254434592425</v>
      </c>
      <c r="G24" s="53">
        <f t="shared" si="1"/>
        <v>7537.8875674120081</v>
      </c>
      <c r="H24" s="53">
        <f t="shared" si="1"/>
        <v>13729.588826576979</v>
      </c>
      <c r="I24" s="53">
        <f t="shared" si="1"/>
        <v>33179.292063897701</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5" t="s">
        <v>2</v>
      </c>
      <c r="B32" s="57">
        <v>0</v>
      </c>
      <c r="C32" s="57">
        <v>0</v>
      </c>
      <c r="D32" s="57">
        <v>0</v>
      </c>
      <c r="E32" s="57">
        <v>0</v>
      </c>
      <c r="F32" s="57">
        <v>0</v>
      </c>
      <c r="G32" s="57">
        <v>0</v>
      </c>
      <c r="H32" s="57">
        <v>0</v>
      </c>
      <c r="I32" s="57">
        <v>0</v>
      </c>
    </row>
    <row r="33" spans="1:9" x14ac:dyDescent="0.3">
      <c r="A33" s="26" t="s">
        <v>3</v>
      </c>
      <c r="B33" s="57">
        <v>25.229633112099755</v>
      </c>
      <c r="C33" s="57">
        <v>34.084056152062537</v>
      </c>
      <c r="D33" s="57">
        <v>107.34444148080473</v>
      </c>
      <c r="E33" s="57">
        <v>119.37059495770325</v>
      </c>
      <c r="F33" s="57">
        <v>97.754592064279436</v>
      </c>
      <c r="G33" s="57">
        <v>273.31677024826854</v>
      </c>
      <c r="H33" s="57">
        <v>323.19488995503752</v>
      </c>
      <c r="I33" s="57">
        <v>1331.0769434302745</v>
      </c>
    </row>
    <row r="34" spans="1:9" ht="12.75" customHeight="1" x14ac:dyDescent="0.3">
      <c r="A34" s="26" t="s">
        <v>5</v>
      </c>
      <c r="B34" s="57">
        <v>22.982077477308689</v>
      </c>
      <c r="C34" s="57">
        <v>25.036560536687556</v>
      </c>
      <c r="D34" s="57">
        <v>28.839214837890623</v>
      </c>
      <c r="E34" s="57">
        <v>36.094736122037332</v>
      </c>
      <c r="F34" s="57">
        <v>43.590686986448162</v>
      </c>
      <c r="G34" s="57">
        <v>159.68550138562006</v>
      </c>
      <c r="H34" s="57">
        <v>106.34455064235752</v>
      </c>
      <c r="I34" s="57">
        <v>271.81055272581841</v>
      </c>
    </row>
    <row r="35" spans="1:9" x14ac:dyDescent="0.3">
      <c r="A35" s="26" t="s">
        <v>6</v>
      </c>
      <c r="B35" s="57">
        <v>78.610002741224619</v>
      </c>
      <c r="C35" s="57">
        <v>90.602281032125404</v>
      </c>
      <c r="D35" s="57">
        <v>135.32229822192195</v>
      </c>
      <c r="E35" s="57">
        <v>159.16364659187917</v>
      </c>
      <c r="F35" s="57">
        <v>136.68518211700462</v>
      </c>
      <c r="G35" s="57">
        <v>308.86057253646857</v>
      </c>
      <c r="H35" s="57">
        <v>605.9982417737674</v>
      </c>
      <c r="I35" s="57">
        <v>1237.9346742595712</v>
      </c>
    </row>
    <row r="36" spans="1:9" ht="15.75" customHeight="1" x14ac:dyDescent="0.3">
      <c r="A36" s="26" t="s">
        <v>49</v>
      </c>
      <c r="B36" s="57">
        <v>1090.495747270204</v>
      </c>
      <c r="C36" s="57">
        <v>1143.0371006953517</v>
      </c>
      <c r="D36" s="57">
        <v>1409.2082386646284</v>
      </c>
      <c r="E36" s="57">
        <v>1847.3015547181469</v>
      </c>
      <c r="F36" s="57">
        <v>2262.2523914059452</v>
      </c>
      <c r="G36" s="57">
        <v>3837.9003975790565</v>
      </c>
      <c r="H36" s="57">
        <v>7454.0056468362309</v>
      </c>
      <c r="I36" s="57">
        <v>15611.014974423864</v>
      </c>
    </row>
    <row r="37" spans="1:9" x14ac:dyDescent="0.3">
      <c r="A37" s="26" t="s">
        <v>7</v>
      </c>
      <c r="B37" s="57">
        <v>12.908222772689204</v>
      </c>
      <c r="C37" s="57">
        <v>16.979070515639663</v>
      </c>
      <c r="D37" s="57">
        <v>25.441290505168372</v>
      </c>
      <c r="E37" s="57">
        <v>29.923587051154346</v>
      </c>
      <c r="F37" s="57">
        <v>34.814663397402811</v>
      </c>
      <c r="G37" s="57">
        <v>45.042827149340916</v>
      </c>
      <c r="H37" s="57">
        <v>92.653960658594059</v>
      </c>
      <c r="I37" s="57">
        <v>197.99959337974414</v>
      </c>
    </row>
    <row r="38" spans="1:9" x14ac:dyDescent="0.3">
      <c r="A38" s="30" t="s">
        <v>72</v>
      </c>
      <c r="B38" s="57">
        <v>0</v>
      </c>
      <c r="C38" s="57">
        <v>0</v>
      </c>
      <c r="D38" s="57">
        <v>0</v>
      </c>
      <c r="E38" s="57">
        <v>0</v>
      </c>
      <c r="F38" s="57">
        <v>0</v>
      </c>
      <c r="G38" s="57">
        <v>0</v>
      </c>
      <c r="H38" s="57">
        <v>0</v>
      </c>
      <c r="I38" s="57">
        <v>0</v>
      </c>
    </row>
    <row r="39" spans="1:9" x14ac:dyDescent="0.3">
      <c r="A39" s="26" t="s">
        <v>8</v>
      </c>
      <c r="B39" s="57">
        <v>208.74008487837199</v>
      </c>
      <c r="C39" s="57">
        <v>479.63422388396219</v>
      </c>
      <c r="D39" s="57">
        <v>743.63050442603696</v>
      </c>
      <c r="E39" s="57">
        <v>835.71560714834015</v>
      </c>
      <c r="F39" s="57">
        <v>1069.6261715267501</v>
      </c>
      <c r="G39" s="57">
        <v>2225.7665771803513</v>
      </c>
      <c r="H39" s="57">
        <v>3952.2998584699999</v>
      </c>
      <c r="I39" s="57">
        <v>11526.762380573364</v>
      </c>
    </row>
    <row r="40" spans="1:9" x14ac:dyDescent="0.3">
      <c r="A40" s="26" t="s">
        <v>4</v>
      </c>
      <c r="B40" s="57">
        <v>166.10878717400138</v>
      </c>
      <c r="C40" s="57">
        <v>180.65634654554469</v>
      </c>
      <c r="D40" s="57">
        <v>209.08543711614382</v>
      </c>
      <c r="E40" s="57">
        <v>297.15231748462628</v>
      </c>
      <c r="F40" s="57">
        <v>453.24201587161377</v>
      </c>
      <c r="G40" s="57">
        <v>670.99705812728973</v>
      </c>
      <c r="H40" s="57">
        <v>1164.0959407257667</v>
      </c>
      <c r="I40" s="57">
        <v>2984.7244559868896</v>
      </c>
    </row>
    <row r="41" spans="1:9" x14ac:dyDescent="0.3">
      <c r="A41" s="26" t="s">
        <v>11</v>
      </c>
      <c r="B41" s="57">
        <v>0.17082614751925629</v>
      </c>
      <c r="C41" s="57">
        <v>0.1105018882064913</v>
      </c>
      <c r="D41" s="57">
        <v>9.1581204012375933E-2</v>
      </c>
      <c r="E41" s="57">
        <v>0.12613890087789889</v>
      </c>
      <c r="F41" s="57">
        <v>0.2812493440587589</v>
      </c>
      <c r="G41" s="57">
        <v>0.541595485848819</v>
      </c>
      <c r="H41" s="57">
        <v>0</v>
      </c>
      <c r="I41" s="57">
        <v>17.968489118176453</v>
      </c>
    </row>
    <row r="42" spans="1:9" x14ac:dyDescent="0.3">
      <c r="A42" s="26" t="s">
        <v>12</v>
      </c>
      <c r="B42" s="57">
        <v>0</v>
      </c>
      <c r="C42" s="57">
        <v>0</v>
      </c>
      <c r="D42" s="57">
        <v>0</v>
      </c>
      <c r="E42" s="57">
        <v>1.2243998125378874</v>
      </c>
      <c r="F42" s="57">
        <v>9.2784907457399282</v>
      </c>
      <c r="G42" s="57">
        <v>15.776267719763075</v>
      </c>
      <c r="H42" s="57">
        <v>30.995737515223162</v>
      </c>
      <c r="I42" s="57">
        <v>0</v>
      </c>
    </row>
    <row r="43" spans="1:9" x14ac:dyDescent="0.3">
      <c r="A43" s="46" t="s">
        <v>10</v>
      </c>
      <c r="B43" s="47">
        <f>+SUM(B32:B42)</f>
        <v>1605.2453815734189</v>
      </c>
      <c r="C43" s="47">
        <f t="shared" ref="C43:I43" si="2">+SUM(C32:C42)</f>
        <v>1970.1401412495802</v>
      </c>
      <c r="D43" s="47">
        <f t="shared" si="2"/>
        <v>2658.9630064566077</v>
      </c>
      <c r="E43" s="47">
        <f t="shared" si="2"/>
        <v>3326.0725827873025</v>
      </c>
      <c r="F43" s="47">
        <f t="shared" si="2"/>
        <v>4107.5254434592425</v>
      </c>
      <c r="G43" s="47">
        <f t="shared" si="2"/>
        <v>7537.8875674120081</v>
      </c>
      <c r="H43" s="47">
        <f t="shared" si="2"/>
        <v>13729.588826576977</v>
      </c>
      <c r="I43" s="47">
        <f t="shared" si="2"/>
        <v>33179.292063897701</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election activeCell="B48" sqref="B48"/>
    </sheetView>
  </sheetViews>
  <sheetFormatPr baseColWidth="10" defaultColWidth="11.42578125" defaultRowHeight="15" x14ac:dyDescent="0.3"/>
  <cols>
    <col min="1" max="1" width="35.28515625" style="15" customWidth="1"/>
    <col min="2" max="3" width="12.7109375" style="15" bestFit="1" customWidth="1"/>
    <col min="4" max="4" width="11.85546875" style="15" bestFit="1" customWidth="1"/>
    <col min="5" max="16384" width="11.42578125" style="15"/>
  </cols>
  <sheetData>
    <row r="1" spans="1:9" ht="18.75" x14ac:dyDescent="0.35">
      <c r="A1" s="62" t="s">
        <v>41</v>
      </c>
      <c r="B1" s="63"/>
      <c r="C1" s="63"/>
      <c r="D1" s="63"/>
      <c r="E1" s="63"/>
      <c r="F1" s="63"/>
      <c r="G1" s="63"/>
    </row>
    <row r="2" spans="1:9" ht="18.75" x14ac:dyDescent="0.35">
      <c r="A2" s="62"/>
      <c r="B2" s="63"/>
      <c r="C2" s="63"/>
      <c r="D2" s="63"/>
      <c r="E2" s="63"/>
      <c r="F2" s="63"/>
      <c r="G2" s="63"/>
    </row>
    <row r="3" spans="1:9" x14ac:dyDescent="0.3">
      <c r="A3" s="64" t="s">
        <v>45</v>
      </c>
      <c r="B3" s="63"/>
      <c r="C3" s="63"/>
      <c r="D3" s="63"/>
      <c r="E3" s="63"/>
      <c r="F3" s="63"/>
      <c r="G3" s="63"/>
    </row>
    <row r="4" spans="1:9" ht="12.75" customHeight="1" x14ac:dyDescent="0.35">
      <c r="A4" s="62"/>
      <c r="B4" s="63"/>
      <c r="C4" s="63"/>
      <c r="D4" s="63"/>
      <c r="E4" s="63"/>
      <c r="F4" s="63"/>
      <c r="G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5368.7367994534197</v>
      </c>
      <c r="C6" s="17">
        <v>7896.7549747137</v>
      </c>
      <c r="D6" s="17">
        <v>8585.1584428980786</v>
      </c>
      <c r="E6" s="17">
        <v>15841.197606295573</v>
      </c>
      <c r="F6" s="17">
        <v>16747.344634798825</v>
      </c>
      <c r="G6" s="17">
        <v>27179.621279713512</v>
      </c>
      <c r="H6" s="17">
        <v>60099.489834704604</v>
      </c>
      <c r="I6" s="17">
        <v>144025.94052005844</v>
      </c>
    </row>
    <row r="7" spans="1:9" x14ac:dyDescent="0.3">
      <c r="A7" s="3" t="s">
        <v>71</v>
      </c>
      <c r="B7" s="17">
        <v>16649.878893882193</v>
      </c>
      <c r="C7" s="17">
        <v>24461.486676064047</v>
      </c>
      <c r="D7" s="17">
        <v>26595.576395887529</v>
      </c>
      <c r="E7" s="17">
        <v>49073.733926145811</v>
      </c>
      <c r="F7" s="17">
        <v>52057.756389506059</v>
      </c>
      <c r="G7" s="17">
        <v>84737.712485466909</v>
      </c>
      <c r="H7" s="17">
        <v>188051.25874853987</v>
      </c>
      <c r="I7" s="17">
        <v>452526.1193135989</v>
      </c>
    </row>
    <row r="8" spans="1:9" x14ac:dyDescent="0.3">
      <c r="A8" s="15" t="s">
        <v>50</v>
      </c>
      <c r="B8" s="18">
        <v>4.9566441538227653E-2</v>
      </c>
      <c r="C8" s="18">
        <v>5.2360236839174186E-2</v>
      </c>
      <c r="D8" s="18">
        <v>4.5291245719036755E-2</v>
      </c>
      <c r="E8" s="18">
        <v>5.6739276194638297E-2</v>
      </c>
      <c r="F8" s="18">
        <v>5.6602994898972525E-2</v>
      </c>
      <c r="G8" s="18">
        <v>4.8073040192707646E-2</v>
      </c>
      <c r="H8" s="18">
        <v>4.6219412112150894E-2</v>
      </c>
      <c r="I8" s="18">
        <v>5.7509679435607815E-2</v>
      </c>
    </row>
    <row r="9" spans="1:9" x14ac:dyDescent="0.3">
      <c r="A9" s="15" t="s">
        <v>51</v>
      </c>
      <c r="B9" s="18">
        <v>0.10900019704813886</v>
      </c>
      <c r="C9" s="18">
        <v>0.11749692499741547</v>
      </c>
      <c r="D9" s="18">
        <v>0.1018836978275834</v>
      </c>
      <c r="E9" s="18">
        <v>0.12522964328390279</v>
      </c>
      <c r="F9" s="18">
        <v>0.10885360042541295</v>
      </c>
      <c r="G9" s="18">
        <v>0.11158532246730808</v>
      </c>
      <c r="H9" s="18">
        <v>0.12475416591173041</v>
      </c>
      <c r="I9" s="18">
        <v>0.13211648562487144</v>
      </c>
    </row>
    <row r="10" spans="1:9" x14ac:dyDescent="0.3">
      <c r="B10" s="56"/>
      <c r="C10" s="56"/>
      <c r="D10" s="56"/>
      <c r="E10" s="56"/>
      <c r="F10" s="56"/>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1854.2216375838166</v>
      </c>
      <c r="C17" s="57">
        <v>3460.7238795422104</v>
      </c>
      <c r="D17" s="57">
        <v>4240.7333590185453</v>
      </c>
      <c r="E17" s="57">
        <v>9050.2411183643908</v>
      </c>
      <c r="F17" s="57">
        <v>9337.5675589122802</v>
      </c>
      <c r="G17" s="57">
        <v>12293.524152702088</v>
      </c>
      <c r="H17" s="57">
        <v>33932.835538822292</v>
      </c>
      <c r="I17" s="57">
        <v>85549.769624811001</v>
      </c>
    </row>
    <row r="18" spans="1:9" x14ac:dyDescent="0.3">
      <c r="A18" s="15" t="s">
        <v>19</v>
      </c>
      <c r="B18" s="57">
        <v>183.8797418795962</v>
      </c>
      <c r="C18" s="57">
        <v>399.52691040401714</v>
      </c>
      <c r="D18" s="57">
        <v>641.31950061396913</v>
      </c>
      <c r="E18" s="57">
        <v>1180.7089835723048</v>
      </c>
      <c r="F18" s="57">
        <v>1181.1554157320243</v>
      </c>
      <c r="G18" s="57">
        <v>2243.0804257736436</v>
      </c>
      <c r="H18" s="57">
        <v>5196.7362313659005</v>
      </c>
      <c r="I18" s="57">
        <v>9881.2370089527394</v>
      </c>
    </row>
    <row r="19" spans="1:9" x14ac:dyDescent="0.3">
      <c r="A19" s="15" t="s">
        <v>17</v>
      </c>
      <c r="B19" s="57">
        <v>0</v>
      </c>
      <c r="C19" s="57">
        <v>0</v>
      </c>
      <c r="D19" s="57">
        <v>0</v>
      </c>
      <c r="E19" s="57">
        <v>0</v>
      </c>
      <c r="F19" s="57">
        <v>0</v>
      </c>
      <c r="G19" s="57">
        <v>0</v>
      </c>
      <c r="H19" s="57">
        <v>0</v>
      </c>
      <c r="I19" s="57">
        <v>0</v>
      </c>
    </row>
    <row r="20" spans="1:9" x14ac:dyDescent="0.3">
      <c r="A20" s="15" t="s">
        <v>15</v>
      </c>
      <c r="B20" s="57">
        <v>3291.0806827639872</v>
      </c>
      <c r="C20" s="57">
        <v>3850.8471631395782</v>
      </c>
      <c r="D20" s="57">
        <v>3460.5098518069071</v>
      </c>
      <c r="E20" s="57">
        <v>5063.041005765529</v>
      </c>
      <c r="F20" s="57">
        <v>6222.0591284584743</v>
      </c>
      <c r="G20" s="57">
        <v>12495.512699187677</v>
      </c>
      <c r="H20" s="57">
        <v>20160.999683490467</v>
      </c>
      <c r="I20" s="57">
        <v>45559.515810751931</v>
      </c>
    </row>
    <row r="21" spans="1:9" x14ac:dyDescent="0.3">
      <c r="A21" s="20" t="s">
        <v>47</v>
      </c>
      <c r="B21" s="58">
        <v>392.89697255130204</v>
      </c>
      <c r="C21" s="58">
        <v>544.69048169050529</v>
      </c>
      <c r="D21" s="58">
        <v>622.26819907853644</v>
      </c>
      <c r="E21" s="58">
        <v>995.12951799895109</v>
      </c>
      <c r="F21" s="58">
        <v>1434.0154195636205</v>
      </c>
      <c r="G21" s="58">
        <v>3131.2146806055648</v>
      </c>
      <c r="H21" s="58">
        <v>5751.0639829845377</v>
      </c>
      <c r="I21" s="58">
        <v>7646.4721565386917</v>
      </c>
    </row>
    <row r="22" spans="1:9" x14ac:dyDescent="0.3">
      <c r="A22" s="20" t="s">
        <v>48</v>
      </c>
      <c r="B22" s="58">
        <f>+B20-B21</f>
        <v>2898.1837102126851</v>
      </c>
      <c r="C22" s="58">
        <f t="shared" ref="C22:I22" si="0">+C20-C21</f>
        <v>3306.1566814490729</v>
      </c>
      <c r="D22" s="58">
        <f t="shared" si="0"/>
        <v>2838.2416527283708</v>
      </c>
      <c r="E22" s="58">
        <f t="shared" si="0"/>
        <v>4067.9114877665779</v>
      </c>
      <c r="F22" s="58">
        <f t="shared" si="0"/>
        <v>4788.0437088948538</v>
      </c>
      <c r="G22" s="58">
        <f t="shared" si="0"/>
        <v>9364.2980185821125</v>
      </c>
      <c r="H22" s="58">
        <f t="shared" si="0"/>
        <v>14409.935700505928</v>
      </c>
      <c r="I22" s="58">
        <f t="shared" si="0"/>
        <v>37913.043654213237</v>
      </c>
    </row>
    <row r="23" spans="1:9" x14ac:dyDescent="0.3">
      <c r="A23" s="15" t="s">
        <v>18</v>
      </c>
      <c r="B23" s="57">
        <v>39.554737226020926</v>
      </c>
      <c r="C23" s="57">
        <v>185.65702162789361</v>
      </c>
      <c r="D23" s="57">
        <v>242.5957314586561</v>
      </c>
      <c r="E23" s="57">
        <v>547.2064985933506</v>
      </c>
      <c r="F23" s="57">
        <v>6.5625316960534565</v>
      </c>
      <c r="G23" s="57">
        <v>147.50400205009288</v>
      </c>
      <c r="H23" s="57">
        <v>808.9183810260771</v>
      </c>
      <c r="I23" s="57">
        <v>3035.4180755427069</v>
      </c>
    </row>
    <row r="24" spans="1:9" x14ac:dyDescent="0.3">
      <c r="A24" s="52" t="s">
        <v>10</v>
      </c>
      <c r="B24" s="53">
        <f>+B17+B18+B19+B20+B23</f>
        <v>5368.7367994534206</v>
      </c>
      <c r="C24" s="53">
        <f t="shared" ref="C24:I24" si="1">+C17+C18+C19+C20+C23</f>
        <v>7896.7549747136991</v>
      </c>
      <c r="D24" s="53">
        <f t="shared" si="1"/>
        <v>8585.1584428980786</v>
      </c>
      <c r="E24" s="53">
        <f t="shared" si="1"/>
        <v>15841.197606295576</v>
      </c>
      <c r="F24" s="53">
        <f t="shared" si="1"/>
        <v>16747.344634798832</v>
      </c>
      <c r="G24" s="53">
        <f t="shared" si="1"/>
        <v>27179.621279713501</v>
      </c>
      <c r="H24" s="53">
        <f t="shared" si="1"/>
        <v>60099.489834704742</v>
      </c>
      <c r="I24" s="53">
        <f t="shared" si="1"/>
        <v>144025.94052005836</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15" t="s">
        <v>2</v>
      </c>
      <c r="B32" s="57">
        <v>4.7378410866695309E-2</v>
      </c>
      <c r="C32" s="57">
        <v>5.1919200692659734E-2</v>
      </c>
      <c r="D32" s="57">
        <v>34.50423686870586</v>
      </c>
      <c r="E32" s="57">
        <v>40.522694804506905</v>
      </c>
      <c r="F32" s="57">
        <v>132.7132173114862</v>
      </c>
      <c r="G32" s="57">
        <v>35.723910746723632</v>
      </c>
      <c r="H32" s="57">
        <v>0</v>
      </c>
      <c r="I32" s="57">
        <v>0</v>
      </c>
    </row>
    <row r="33" spans="1:9" x14ac:dyDescent="0.3">
      <c r="A33" s="26" t="s">
        <v>3</v>
      </c>
      <c r="B33" s="57">
        <v>428.18331126311102</v>
      </c>
      <c r="C33" s="57">
        <v>739.17692430033787</v>
      </c>
      <c r="D33" s="57">
        <v>580.81961247953393</v>
      </c>
      <c r="E33" s="57">
        <v>908.64184437330073</v>
      </c>
      <c r="F33" s="57">
        <v>509.40693316606615</v>
      </c>
      <c r="G33" s="57">
        <v>1434.8757908298473</v>
      </c>
      <c r="H33" s="57">
        <v>1992.0404607905616</v>
      </c>
      <c r="I33" s="57">
        <v>6468.2651855107279</v>
      </c>
    </row>
    <row r="34" spans="1:9" ht="12.75" customHeight="1" x14ac:dyDescent="0.3">
      <c r="A34" s="26" t="s">
        <v>5</v>
      </c>
      <c r="B34" s="57">
        <v>49.711573495934971</v>
      </c>
      <c r="C34" s="57">
        <v>78.197119124841777</v>
      </c>
      <c r="D34" s="57">
        <v>73.47263591006417</v>
      </c>
      <c r="E34" s="57">
        <v>113.64474321375404</v>
      </c>
      <c r="F34" s="57">
        <v>0.41505691069307621</v>
      </c>
      <c r="G34" s="57">
        <v>235.24139909687688</v>
      </c>
      <c r="H34" s="57">
        <v>359.37175228929357</v>
      </c>
      <c r="I34" s="57">
        <v>935.42727096063072</v>
      </c>
    </row>
    <row r="35" spans="1:9" x14ac:dyDescent="0.3">
      <c r="A35" s="26" t="s">
        <v>6</v>
      </c>
      <c r="B35" s="57">
        <v>128.17749479742469</v>
      </c>
      <c r="C35" s="57">
        <v>228.91600130327274</v>
      </c>
      <c r="D35" s="57">
        <v>33.102614376583432</v>
      </c>
      <c r="E35" s="57">
        <v>112.36261323684079</v>
      </c>
      <c r="F35" s="57">
        <v>113.49295355395073</v>
      </c>
      <c r="G35" s="57">
        <v>680.57424172172273</v>
      </c>
      <c r="H35" s="57">
        <v>537.22676193447148</v>
      </c>
      <c r="I35" s="57">
        <v>1115.4495943876625</v>
      </c>
    </row>
    <row r="36" spans="1:9" x14ac:dyDescent="0.3">
      <c r="A36" s="26" t="s">
        <v>49</v>
      </c>
      <c r="B36" s="57">
        <v>2971.5244507256712</v>
      </c>
      <c r="C36" s="57">
        <v>3989.5178136248655</v>
      </c>
      <c r="D36" s="57">
        <v>4596.3496714435641</v>
      </c>
      <c r="E36" s="57">
        <v>9528.2316231358964</v>
      </c>
      <c r="F36" s="57">
        <v>9187.2476085325197</v>
      </c>
      <c r="G36" s="57">
        <v>13607.046957442159</v>
      </c>
      <c r="H36" s="57">
        <v>35519.727235408063</v>
      </c>
      <c r="I36" s="57">
        <v>85995.174738932954</v>
      </c>
    </row>
    <row r="37" spans="1:9" x14ac:dyDescent="0.3">
      <c r="A37" s="26" t="s">
        <v>7</v>
      </c>
      <c r="B37" s="57">
        <v>4.8547039411068473</v>
      </c>
      <c r="C37" s="57">
        <v>117.73726875954773</v>
      </c>
      <c r="D37" s="57">
        <v>136.68868407324678</v>
      </c>
      <c r="E37" s="57">
        <v>175.91272839704385</v>
      </c>
      <c r="F37" s="57">
        <v>498.01169059922552</v>
      </c>
      <c r="G37" s="57">
        <v>474.95980061017622</v>
      </c>
      <c r="H37" s="57">
        <v>1569.7453492191873</v>
      </c>
      <c r="I37" s="57">
        <v>4134.206106331897</v>
      </c>
    </row>
    <row r="38" spans="1:9" x14ac:dyDescent="0.3">
      <c r="A38" s="30" t="s">
        <v>72</v>
      </c>
      <c r="B38" s="57">
        <v>187.93188555600298</v>
      </c>
      <c r="C38" s="57">
        <v>262.55217434933388</v>
      </c>
      <c r="D38" s="57">
        <v>291.16530568221276</v>
      </c>
      <c r="E38" s="57">
        <v>453.55622376640218</v>
      </c>
      <c r="F38" s="57">
        <v>564.76932138420534</v>
      </c>
      <c r="G38" s="57">
        <v>898.11676352011307</v>
      </c>
      <c r="H38" s="57">
        <v>2314.272781987439</v>
      </c>
      <c r="I38" s="57">
        <v>3796.7848236954546</v>
      </c>
    </row>
    <row r="39" spans="1:9" x14ac:dyDescent="0.3">
      <c r="A39" s="26" t="s">
        <v>8</v>
      </c>
      <c r="B39" s="57">
        <v>1202.8071530547456</v>
      </c>
      <c r="C39" s="57">
        <v>1816.5052253403396</v>
      </c>
      <c r="D39" s="57">
        <v>2046.4839339332657</v>
      </c>
      <c r="E39" s="57">
        <v>3078.6168201023429</v>
      </c>
      <c r="F39" s="57">
        <v>4300.7099020810101</v>
      </c>
      <c r="G39" s="57">
        <v>6241.6822816510494</v>
      </c>
      <c r="H39" s="57">
        <v>11561.164514561862</v>
      </c>
      <c r="I39" s="57">
        <v>31992.249225142637</v>
      </c>
    </row>
    <row r="40" spans="1:9" x14ac:dyDescent="0.3">
      <c r="A40" s="26" t="s">
        <v>4</v>
      </c>
      <c r="B40" s="57">
        <v>392.89697255130204</v>
      </c>
      <c r="C40" s="57">
        <v>544.69048169050529</v>
      </c>
      <c r="D40" s="57">
        <v>622.26819907853644</v>
      </c>
      <c r="E40" s="57">
        <v>995.12951799895109</v>
      </c>
      <c r="F40" s="57">
        <v>1434.0154195636205</v>
      </c>
      <c r="G40" s="57">
        <v>3131.2146806055648</v>
      </c>
      <c r="H40" s="57">
        <v>5751.0639829845377</v>
      </c>
      <c r="I40" s="57">
        <v>7646.4721565386917</v>
      </c>
    </row>
    <row r="41" spans="1:9" x14ac:dyDescent="0.3">
      <c r="A41" s="26" t="s">
        <v>11</v>
      </c>
      <c r="B41" s="57">
        <v>0</v>
      </c>
      <c r="C41" s="57">
        <v>16.137962090581606</v>
      </c>
      <c r="D41" s="57">
        <v>11.823301918947712</v>
      </c>
      <c r="E41" s="57">
        <v>9.1990502571822272</v>
      </c>
      <c r="F41" s="57">
        <v>0</v>
      </c>
      <c r="G41" s="57">
        <v>56.193997126584648</v>
      </c>
      <c r="H41" s="57">
        <v>80.201734538322725</v>
      </c>
      <c r="I41" s="57">
        <v>186.71395354788768</v>
      </c>
    </row>
    <row r="42" spans="1:9" x14ac:dyDescent="0.3">
      <c r="A42" s="26" t="s">
        <v>12</v>
      </c>
      <c r="B42" s="57">
        <v>2.6018756572552353</v>
      </c>
      <c r="C42" s="57">
        <v>103.27208492937989</v>
      </c>
      <c r="D42" s="57">
        <v>158.48024713341704</v>
      </c>
      <c r="E42" s="57">
        <v>425.3797470093532</v>
      </c>
      <c r="F42" s="57">
        <v>6.5625316960534565</v>
      </c>
      <c r="G42" s="57">
        <v>383.99145636268474</v>
      </c>
      <c r="H42" s="57">
        <v>414.67526099088593</v>
      </c>
      <c r="I42" s="57">
        <v>1755.1974650098214</v>
      </c>
    </row>
    <row r="43" spans="1:9" x14ac:dyDescent="0.3">
      <c r="A43" s="46" t="s">
        <v>10</v>
      </c>
      <c r="B43" s="47">
        <f>+SUM(B32:B42)</f>
        <v>5368.7367994534206</v>
      </c>
      <c r="C43" s="47">
        <f t="shared" ref="C43:I43" si="2">+SUM(C32:C42)</f>
        <v>7896.7549747136982</v>
      </c>
      <c r="D43" s="47">
        <f t="shared" si="2"/>
        <v>8585.1584428980786</v>
      </c>
      <c r="E43" s="47">
        <f t="shared" si="2"/>
        <v>15841.197606295573</v>
      </c>
      <c r="F43" s="47">
        <f t="shared" si="2"/>
        <v>16747.344634798832</v>
      </c>
      <c r="G43" s="47">
        <f t="shared" si="2"/>
        <v>27179.621279713501</v>
      </c>
      <c r="H43" s="47">
        <f t="shared" si="2"/>
        <v>60099.489834704626</v>
      </c>
      <c r="I43" s="47">
        <f t="shared" si="2"/>
        <v>144025.94052005836</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45"/>
  <sheetViews>
    <sheetView showGridLines="0" tabSelected="1" zoomScale="80" zoomScaleNormal="80" workbookViewId="0">
      <selection activeCell="H9" sqref="H9"/>
    </sheetView>
  </sheetViews>
  <sheetFormatPr baseColWidth="10" defaultColWidth="11.42578125" defaultRowHeight="15" x14ac:dyDescent="0.3"/>
  <cols>
    <col min="1" max="1" width="32.7109375" style="15" customWidth="1"/>
    <col min="2" max="3" width="12.7109375" style="15" bestFit="1" customWidth="1"/>
    <col min="4" max="4" width="11.85546875" style="15" bestFit="1" customWidth="1"/>
    <col min="5" max="16384" width="11.42578125" style="15"/>
  </cols>
  <sheetData>
    <row r="1" spans="1:9" ht="18.75" x14ac:dyDescent="0.35">
      <c r="A1" s="62" t="s">
        <v>42</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62"/>
      <c r="B4" s="63"/>
      <c r="C4" s="63"/>
      <c r="D4" s="63"/>
      <c r="E4" s="63"/>
      <c r="F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1793.7353939624431</v>
      </c>
      <c r="C6" s="17">
        <v>2812.4864428321189</v>
      </c>
      <c r="D6" s="17">
        <v>3276.862685302845</v>
      </c>
      <c r="E6" s="17">
        <v>5007.3341887231727</v>
      </c>
      <c r="F6" s="17">
        <v>5724.2144789142912</v>
      </c>
      <c r="G6" s="17">
        <v>11399.064145209228</v>
      </c>
      <c r="H6" s="17">
        <v>19686.295692769225</v>
      </c>
      <c r="I6" s="17">
        <v>35476.123465643366</v>
      </c>
    </row>
    <row r="7" spans="1:9" x14ac:dyDescent="0.3">
      <c r="A7" s="3" t="s">
        <v>71</v>
      </c>
      <c r="B7" s="17">
        <v>16960.112270592872</v>
      </c>
      <c r="C7" s="17">
        <v>26434.38547706301</v>
      </c>
      <c r="D7" s="17">
        <v>30636.051320601386</v>
      </c>
      <c r="E7" s="17">
        <v>46611.939276554767</v>
      </c>
      <c r="F7" s="17">
        <v>53113.622882487187</v>
      </c>
      <c r="G7" s="17">
        <v>105542.9812341138</v>
      </c>
      <c r="H7" s="17">
        <v>182083.2588100782</v>
      </c>
      <c r="I7" s="17">
        <v>328203.04431080347</v>
      </c>
    </row>
    <row r="8" spans="1:9" x14ac:dyDescent="0.3">
      <c r="A8" s="15" t="s">
        <v>50</v>
      </c>
      <c r="B8" s="18">
        <v>7.2362872764133113E-2</v>
      </c>
      <c r="C8" s="18">
        <v>8.5620315252163098E-2</v>
      </c>
      <c r="D8" s="18">
        <v>8.0312452773225421E-2</v>
      </c>
      <c r="E8" s="18">
        <v>8.461677984392417E-2</v>
      </c>
      <c r="F8" s="18">
        <v>7.3962407276381273E-2</v>
      </c>
      <c r="G8" s="18">
        <v>7.8137964100579133E-2</v>
      </c>
      <c r="H8" s="18">
        <v>7.591462898626064E-2</v>
      </c>
      <c r="I8" s="18">
        <v>6.2904308209270052E-2</v>
      </c>
    </row>
    <row r="9" spans="1:9" x14ac:dyDescent="0.3">
      <c r="A9" s="15" t="s">
        <v>51</v>
      </c>
      <c r="B9" s="18">
        <v>0.12877367158138778</v>
      </c>
      <c r="C9" s="18">
        <v>0.13058897046564605</v>
      </c>
      <c r="D9" s="18">
        <v>0.13250897512840346</v>
      </c>
      <c r="E9" s="18">
        <v>0.13572246840430363</v>
      </c>
      <c r="F9" s="18">
        <v>0.12154568926053892</v>
      </c>
      <c r="G9" s="18">
        <v>0.13042003899515875</v>
      </c>
      <c r="H9" s="18">
        <v>0.13656571238040671</v>
      </c>
      <c r="I9" s="18">
        <v>0.12343137514578811</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10" x14ac:dyDescent="0.3">
      <c r="A17" s="15" t="s">
        <v>16</v>
      </c>
      <c r="B17" s="57">
        <v>728.83521685668086</v>
      </c>
      <c r="C17" s="57">
        <v>1248.2832205171937</v>
      </c>
      <c r="D17" s="57">
        <v>1218.8270937062989</v>
      </c>
      <c r="E17" s="57">
        <v>1937.1166216968488</v>
      </c>
      <c r="F17" s="57">
        <v>2422.7329858088442</v>
      </c>
      <c r="G17" s="57">
        <v>4039.6824913448768</v>
      </c>
      <c r="H17" s="57">
        <v>6617.0727849471468</v>
      </c>
      <c r="I17" s="57">
        <v>14034.050223397311</v>
      </c>
    </row>
    <row r="18" spans="1:10" x14ac:dyDescent="0.3">
      <c r="A18" s="15" t="s">
        <v>19</v>
      </c>
      <c r="B18" s="57">
        <v>0</v>
      </c>
      <c r="C18" s="57">
        <v>0</v>
      </c>
      <c r="D18" s="57">
        <v>0</v>
      </c>
      <c r="E18" s="57">
        <v>0</v>
      </c>
      <c r="F18" s="57">
        <v>0</v>
      </c>
      <c r="G18" s="57">
        <v>0</v>
      </c>
      <c r="H18" s="57">
        <v>0</v>
      </c>
      <c r="I18" s="57">
        <v>0</v>
      </c>
    </row>
    <row r="19" spans="1:10" x14ac:dyDescent="0.3">
      <c r="A19" s="15" t="s">
        <v>17</v>
      </c>
      <c r="B19" s="57">
        <v>0</v>
      </c>
      <c r="C19" s="57">
        <v>0</v>
      </c>
      <c r="D19" s="57">
        <v>0</v>
      </c>
      <c r="E19" s="57">
        <v>0</v>
      </c>
      <c r="F19" s="57">
        <v>0</v>
      </c>
      <c r="G19" s="57">
        <v>0</v>
      </c>
      <c r="H19" s="57">
        <v>0</v>
      </c>
      <c r="I19" s="57">
        <v>0</v>
      </c>
    </row>
    <row r="20" spans="1:10" x14ac:dyDescent="0.3">
      <c r="A20" s="15" t="s">
        <v>15</v>
      </c>
      <c r="B20" s="57">
        <v>1048.3841162539259</v>
      </c>
      <c r="C20" s="57">
        <v>1538.5505287396004</v>
      </c>
      <c r="D20" s="57">
        <v>2031.0037145133954</v>
      </c>
      <c r="E20" s="57">
        <v>3029.3221075236943</v>
      </c>
      <c r="F20" s="57">
        <v>3250.7196548440188</v>
      </c>
      <c r="G20" s="57">
        <v>7271.6568221666485</v>
      </c>
      <c r="H20" s="57">
        <v>12838.273527379464</v>
      </c>
      <c r="I20" s="57">
        <v>21079.294019377845</v>
      </c>
    </row>
    <row r="21" spans="1:10" x14ac:dyDescent="0.3">
      <c r="A21" s="20" t="s">
        <v>47</v>
      </c>
      <c r="B21" s="58">
        <v>135.12084817862316</v>
      </c>
      <c r="C21" s="58">
        <v>200.48756055335954</v>
      </c>
      <c r="D21" s="58">
        <v>230.60912641886105</v>
      </c>
      <c r="E21" s="58">
        <v>331.27793638187808</v>
      </c>
      <c r="F21" s="58">
        <v>443.5125547754144</v>
      </c>
      <c r="G21" s="58">
        <v>657.75506482704191</v>
      </c>
      <c r="H21" s="58">
        <v>1088.1287063329771</v>
      </c>
      <c r="I21" s="58">
        <v>2001.3266521111875</v>
      </c>
    </row>
    <row r="22" spans="1:10" x14ac:dyDescent="0.3">
      <c r="A22" s="20" t="s">
        <v>48</v>
      </c>
      <c r="B22" s="58">
        <f>+B20-B21</f>
        <v>913.26326807530268</v>
      </c>
      <c r="C22" s="58">
        <f t="shared" ref="C22:I22" si="0">+C20-C21</f>
        <v>1338.0629681862408</v>
      </c>
      <c r="D22" s="58">
        <f t="shared" si="0"/>
        <v>1800.3945880945344</v>
      </c>
      <c r="E22" s="58">
        <f t="shared" si="0"/>
        <v>2698.0441711418162</v>
      </c>
      <c r="F22" s="58">
        <f t="shared" si="0"/>
        <v>2807.2071000686046</v>
      </c>
      <c r="G22" s="58">
        <f t="shared" si="0"/>
        <v>6613.9017573396068</v>
      </c>
      <c r="H22" s="58">
        <f t="shared" si="0"/>
        <v>11750.144821046488</v>
      </c>
      <c r="I22" s="58">
        <f t="shared" si="0"/>
        <v>19077.967367266658</v>
      </c>
      <c r="J22" s="58"/>
    </row>
    <row r="23" spans="1:10" x14ac:dyDescent="0.3">
      <c r="A23" s="15" t="s">
        <v>18</v>
      </c>
      <c r="B23" s="57">
        <v>16.516060851836642</v>
      </c>
      <c r="C23" s="57">
        <v>25.65269357532517</v>
      </c>
      <c r="D23" s="57">
        <v>27.031877083150832</v>
      </c>
      <c r="E23" s="57">
        <v>40.895459502629194</v>
      </c>
      <c r="F23" s="57">
        <v>50.761838261428771</v>
      </c>
      <c r="G23" s="57">
        <v>87.724831697702626</v>
      </c>
      <c r="H23" s="57">
        <v>230.94938044261343</v>
      </c>
      <c r="I23" s="57">
        <v>362.7792228682041</v>
      </c>
    </row>
    <row r="24" spans="1:10" x14ac:dyDescent="0.3">
      <c r="A24" s="52" t="s">
        <v>10</v>
      </c>
      <c r="B24" s="53">
        <f>+B17+B18+B19+B20+B23</f>
        <v>1793.7353939624436</v>
      </c>
      <c r="C24" s="53">
        <f t="shared" ref="C24:I24" si="1">+C17+C18+C19+C20+C23</f>
        <v>2812.4864428321193</v>
      </c>
      <c r="D24" s="53">
        <f t="shared" si="1"/>
        <v>3276.8626853028454</v>
      </c>
      <c r="E24" s="53">
        <f t="shared" si="1"/>
        <v>5007.3341887231718</v>
      </c>
      <c r="F24" s="53">
        <f t="shared" si="1"/>
        <v>5724.2144789142922</v>
      </c>
      <c r="G24" s="53">
        <f t="shared" si="1"/>
        <v>11399.064145209228</v>
      </c>
      <c r="H24" s="53">
        <f t="shared" si="1"/>
        <v>19686.295692769225</v>
      </c>
      <c r="I24" s="53">
        <f t="shared" si="1"/>
        <v>35476.123465643359</v>
      </c>
    </row>
    <row r="25" spans="1:10" x14ac:dyDescent="0.3">
      <c r="B25" s="24"/>
      <c r="C25" s="24"/>
    </row>
    <row r="26" spans="1:10" x14ac:dyDescent="0.3">
      <c r="A26" s="20" t="s">
        <v>69</v>
      </c>
    </row>
    <row r="28" spans="1:10" x14ac:dyDescent="0.3">
      <c r="A28" s="16" t="s">
        <v>21</v>
      </c>
    </row>
    <row r="29" spans="1:10" x14ac:dyDescent="0.3">
      <c r="A29" s="19" t="s">
        <v>14</v>
      </c>
    </row>
    <row r="30" spans="1:10" x14ac:dyDescent="0.3">
      <c r="B30" s="25"/>
      <c r="C30" s="25"/>
    </row>
    <row r="31" spans="1:10" x14ac:dyDescent="0.3">
      <c r="A31" s="54" t="s">
        <v>0</v>
      </c>
      <c r="B31" s="45">
        <v>2016</v>
      </c>
      <c r="C31" s="45">
        <v>2017</v>
      </c>
      <c r="D31" s="45">
        <v>2018</v>
      </c>
      <c r="E31" s="45">
        <v>2019</v>
      </c>
      <c r="F31" s="45">
        <v>2020</v>
      </c>
      <c r="G31" s="45">
        <v>2021</v>
      </c>
      <c r="H31" s="45">
        <v>2022</v>
      </c>
      <c r="I31" s="45">
        <v>2023</v>
      </c>
    </row>
    <row r="32" spans="1:10" x14ac:dyDescent="0.3">
      <c r="A32" s="59" t="s">
        <v>2</v>
      </c>
      <c r="B32" s="57">
        <v>0</v>
      </c>
      <c r="C32" s="57">
        <v>0</v>
      </c>
      <c r="D32" s="57">
        <v>0</v>
      </c>
      <c r="E32" s="57">
        <v>0</v>
      </c>
      <c r="F32" s="57">
        <v>0</v>
      </c>
      <c r="G32" s="57">
        <v>0</v>
      </c>
      <c r="H32" s="57">
        <v>0</v>
      </c>
      <c r="I32" s="57">
        <v>0</v>
      </c>
    </row>
    <row r="33" spans="1:9" x14ac:dyDescent="0.3">
      <c r="A33" s="26" t="s">
        <v>3</v>
      </c>
      <c r="B33" s="57">
        <v>318.61593703218273</v>
      </c>
      <c r="C33" s="57">
        <v>516.21340835079468</v>
      </c>
      <c r="D33" s="57">
        <v>604.16151794160885</v>
      </c>
      <c r="E33" s="57">
        <v>1010.5787346601369</v>
      </c>
      <c r="F33" s="57">
        <v>1092.4874428875607</v>
      </c>
      <c r="G33" s="57">
        <v>2457.2947189793667</v>
      </c>
      <c r="H33" s="57">
        <v>5155.181026354604</v>
      </c>
      <c r="I33" s="57">
        <v>5869.3068880853343</v>
      </c>
    </row>
    <row r="34" spans="1:9" ht="12.75" customHeight="1" x14ac:dyDescent="0.3">
      <c r="A34" s="26" t="s">
        <v>5</v>
      </c>
      <c r="B34" s="57">
        <v>21.243008651202036</v>
      </c>
      <c r="C34" s="57">
        <v>32.559479361812095</v>
      </c>
      <c r="D34" s="57">
        <v>36.765348294798748</v>
      </c>
      <c r="E34" s="57">
        <v>55.609555884521498</v>
      </c>
      <c r="F34" s="57">
        <v>64.305502342030238</v>
      </c>
      <c r="G34" s="57">
        <v>120.50256853444111</v>
      </c>
      <c r="H34" s="57">
        <v>198.21536420210091</v>
      </c>
      <c r="I34" s="57">
        <v>441.13875752935917</v>
      </c>
    </row>
    <row r="35" spans="1:9" x14ac:dyDescent="0.3">
      <c r="A35" s="26" t="s">
        <v>6</v>
      </c>
      <c r="B35" s="57">
        <v>42.324226991035566</v>
      </c>
      <c r="C35" s="57">
        <v>96.068526938211576</v>
      </c>
      <c r="D35" s="57">
        <v>157.11692669519897</v>
      </c>
      <c r="E35" s="57">
        <v>177.04601232520679</v>
      </c>
      <c r="F35" s="57">
        <v>131.23121313323225</v>
      </c>
      <c r="G35" s="57">
        <v>801.9296462460668</v>
      </c>
      <c r="H35" s="57">
        <v>1054.5129002834371</v>
      </c>
      <c r="I35" s="57">
        <v>2004.6184262382544</v>
      </c>
    </row>
    <row r="36" spans="1:9" x14ac:dyDescent="0.3">
      <c r="A36" s="26" t="s">
        <v>49</v>
      </c>
      <c r="B36" s="57">
        <v>919.479991514223</v>
      </c>
      <c r="C36" s="57">
        <v>1568.7215206790065</v>
      </c>
      <c r="D36" s="57">
        <v>1626.204627652517</v>
      </c>
      <c r="E36" s="57">
        <v>2569.2004034596821</v>
      </c>
      <c r="F36" s="57">
        <v>3218.4414173528867</v>
      </c>
      <c r="G36" s="57">
        <v>5435.9082740176091</v>
      </c>
      <c r="H36" s="57">
        <v>8891.0737987443335</v>
      </c>
      <c r="I36" s="57">
        <v>18886.649083210352</v>
      </c>
    </row>
    <row r="37" spans="1:9" ht="15" customHeight="1" x14ac:dyDescent="0.3">
      <c r="A37" s="26" t="s">
        <v>7</v>
      </c>
      <c r="B37" s="57">
        <v>41.970350458679114</v>
      </c>
      <c r="C37" s="57">
        <v>51.381342496637956</v>
      </c>
      <c r="D37" s="57">
        <v>67.978123055258436</v>
      </c>
      <c r="E37" s="57">
        <v>122.61565512571555</v>
      </c>
      <c r="F37" s="57">
        <v>90.88577803725758</v>
      </c>
      <c r="G37" s="57">
        <v>209.55323412387253</v>
      </c>
      <c r="H37" s="57">
        <v>358.93895302351996</v>
      </c>
      <c r="I37" s="57">
        <v>682.33934258387455</v>
      </c>
    </row>
    <row r="38" spans="1:9" ht="15" customHeight="1" x14ac:dyDescent="0.3">
      <c r="A38" s="30" t="s">
        <v>72</v>
      </c>
      <c r="B38" s="57">
        <v>0</v>
      </c>
      <c r="C38" s="57">
        <v>0</v>
      </c>
      <c r="D38" s="57">
        <v>0</v>
      </c>
      <c r="E38" s="57">
        <v>0</v>
      </c>
      <c r="F38" s="57">
        <v>0</v>
      </c>
      <c r="G38" s="57">
        <v>0</v>
      </c>
      <c r="H38" s="57">
        <v>0</v>
      </c>
      <c r="I38" s="57">
        <v>0</v>
      </c>
    </row>
    <row r="39" spans="1:9" ht="15" customHeight="1" x14ac:dyDescent="0.3">
      <c r="A39" s="26" t="s">
        <v>8</v>
      </c>
      <c r="B39" s="57">
        <v>311.92190404168934</v>
      </c>
      <c r="C39" s="57">
        <v>343.91439231828002</v>
      </c>
      <c r="D39" s="57">
        <v>549.24379183024087</v>
      </c>
      <c r="E39" s="57">
        <v>734.318211345024</v>
      </c>
      <c r="F39" s="57">
        <v>675.33970039810561</v>
      </c>
      <c r="G39" s="57">
        <v>1708.2694530091671</v>
      </c>
      <c r="H39" s="57">
        <v>2834.0172111281272</v>
      </c>
      <c r="I39" s="57">
        <v>5492.5677831761104</v>
      </c>
    </row>
    <row r="40" spans="1:9" x14ac:dyDescent="0.3">
      <c r="A40" s="26" t="s">
        <v>4</v>
      </c>
      <c r="B40" s="57">
        <v>135.12084817862316</v>
      </c>
      <c r="C40" s="57">
        <v>200.48756055335954</v>
      </c>
      <c r="D40" s="57">
        <v>230.60912641886105</v>
      </c>
      <c r="E40" s="57">
        <v>331.27793638187808</v>
      </c>
      <c r="F40" s="57">
        <v>443.5125547754144</v>
      </c>
      <c r="G40" s="57">
        <v>657.75506482704191</v>
      </c>
      <c r="H40" s="57">
        <v>1088.1287063329771</v>
      </c>
      <c r="I40" s="57">
        <v>2001.3266521111875</v>
      </c>
    </row>
    <row r="41" spans="1:9" x14ac:dyDescent="0.3">
      <c r="A41" s="26" t="s">
        <v>11</v>
      </c>
      <c r="B41" s="57">
        <v>3.0591270948083151</v>
      </c>
      <c r="C41" s="57">
        <v>3.140212134016779</v>
      </c>
      <c r="D41" s="57">
        <v>4.7832234143613741</v>
      </c>
      <c r="E41" s="57">
        <v>6.6876795410075491</v>
      </c>
      <c r="F41" s="57">
        <v>8.0108699878039289</v>
      </c>
      <c r="G41" s="57">
        <v>7.8511854716620091</v>
      </c>
      <c r="H41" s="57">
        <v>31.447546270000963</v>
      </c>
      <c r="I41" s="57">
        <v>98.176532708889383</v>
      </c>
    </row>
    <row r="42" spans="1:9" x14ac:dyDescent="0.3">
      <c r="A42" s="26" t="s">
        <v>12</v>
      </c>
      <c r="B42" s="57">
        <v>0</v>
      </c>
      <c r="C42" s="57">
        <v>0</v>
      </c>
      <c r="D42" s="57">
        <v>0</v>
      </c>
      <c r="E42" s="57">
        <v>0</v>
      </c>
      <c r="F42" s="57">
        <v>0</v>
      </c>
      <c r="G42" s="57">
        <v>0</v>
      </c>
      <c r="H42" s="57">
        <v>74.780186430120608</v>
      </c>
      <c r="I42" s="57">
        <v>0</v>
      </c>
    </row>
    <row r="43" spans="1:9" x14ac:dyDescent="0.3">
      <c r="A43" s="46" t="s">
        <v>10</v>
      </c>
      <c r="B43" s="47">
        <f>+SUM(B32:B42)</f>
        <v>1793.7353939624431</v>
      </c>
      <c r="C43" s="47">
        <f t="shared" ref="C43:I43" si="2">+SUM(C32:C42)</f>
        <v>2812.4864428321189</v>
      </c>
      <c r="D43" s="47">
        <f t="shared" si="2"/>
        <v>3276.8626853028459</v>
      </c>
      <c r="E43" s="47">
        <f t="shared" si="2"/>
        <v>5007.3341887231718</v>
      </c>
      <c r="F43" s="47">
        <f t="shared" si="2"/>
        <v>5724.2144789142903</v>
      </c>
      <c r="G43" s="47">
        <f t="shared" si="2"/>
        <v>11399.064145209226</v>
      </c>
      <c r="H43" s="47">
        <f t="shared" si="2"/>
        <v>19686.295692769221</v>
      </c>
      <c r="I43" s="47">
        <f t="shared" si="2"/>
        <v>35476.123465643359</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heetViews>
  <sheetFormatPr baseColWidth="10" defaultColWidth="11.42578125" defaultRowHeight="15" x14ac:dyDescent="0.3"/>
  <cols>
    <col min="1" max="1" width="33.5703125" style="15" customWidth="1"/>
    <col min="2" max="3" width="12.7109375" style="15" bestFit="1" customWidth="1"/>
    <col min="4" max="4" width="11.85546875" style="15" bestFit="1" customWidth="1"/>
    <col min="5" max="16384" width="11.42578125" style="15"/>
  </cols>
  <sheetData>
    <row r="1" spans="1:9" ht="18.75" x14ac:dyDescent="0.35">
      <c r="A1" s="62" t="s">
        <v>43</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15" t="s">
        <v>9</v>
      </c>
      <c r="B6" s="17">
        <v>815.1623898445481</v>
      </c>
      <c r="C6" s="17">
        <v>1205.8152837043326</v>
      </c>
      <c r="D6" s="17">
        <v>1541.7950213880413</v>
      </c>
      <c r="E6" s="17">
        <v>2169.255155270163</v>
      </c>
      <c r="F6" s="17">
        <v>2527.9418925344662</v>
      </c>
      <c r="G6" s="17">
        <v>4287.9706564926691</v>
      </c>
      <c r="H6" s="17">
        <v>10522.094936643207</v>
      </c>
      <c r="I6" s="17">
        <v>21196.587512353814</v>
      </c>
    </row>
    <row r="7" spans="1:9" x14ac:dyDescent="0.3">
      <c r="A7" s="3" t="s">
        <v>71</v>
      </c>
      <c r="B7" s="17">
        <v>50562.113251739742</v>
      </c>
      <c r="C7" s="17">
        <v>73606.109370304766</v>
      </c>
      <c r="D7" s="17">
        <v>92700.518361474344</v>
      </c>
      <c r="E7" s="17">
        <v>128556.07178322645</v>
      </c>
      <c r="F7" s="17">
        <v>147720.55703467925</v>
      </c>
      <c r="G7" s="17">
        <v>247059.84423211968</v>
      </c>
      <c r="H7" s="17">
        <v>597540.74261134677</v>
      </c>
      <c r="I7" s="17">
        <v>1186553.2642383461</v>
      </c>
    </row>
    <row r="8" spans="1:9" x14ac:dyDescent="0.3">
      <c r="A8" s="15" t="s">
        <v>50</v>
      </c>
      <c r="B8" s="18">
        <v>6.1669808325137174E-2</v>
      </c>
      <c r="C8" s="18">
        <v>6.8958551123072045E-2</v>
      </c>
      <c r="D8" s="18">
        <v>6.938022326277174E-2</v>
      </c>
      <c r="E8" s="18">
        <v>7.5357654877176217E-2</v>
      </c>
      <c r="F8" s="18">
        <v>6.6933917589563824E-2</v>
      </c>
      <c r="G8" s="18">
        <v>6.551723251673286E-2</v>
      </c>
      <c r="H8" s="18">
        <v>6.8678795829437186E-2</v>
      </c>
      <c r="I8" s="18">
        <v>7.1587487263240934E-2</v>
      </c>
    </row>
    <row r="9" spans="1:9" x14ac:dyDescent="0.3">
      <c r="A9" s="15" t="s">
        <v>51</v>
      </c>
      <c r="B9" s="18">
        <v>9.4936297673238107E-2</v>
      </c>
      <c r="C9" s="18">
        <v>0.11188261150277039</v>
      </c>
      <c r="D9" s="18">
        <v>0.11247420855134323</v>
      </c>
      <c r="E9" s="18">
        <v>0.11564426672727172</v>
      </c>
      <c r="F9" s="18">
        <v>0.11068148512622723</v>
      </c>
      <c r="G9" s="18">
        <v>0.10314711883612818</v>
      </c>
      <c r="H9" s="18">
        <v>0.12473911582368397</v>
      </c>
      <c r="I9" s="18">
        <v>0.11128761181731746</v>
      </c>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426.6065393399976</v>
      </c>
      <c r="C17" s="57">
        <v>504.69676240619873</v>
      </c>
      <c r="D17" s="57">
        <v>469.04567464790063</v>
      </c>
      <c r="E17" s="57">
        <v>593.47281749999956</v>
      </c>
      <c r="F17" s="57">
        <v>676.14129486999968</v>
      </c>
      <c r="G17" s="57">
        <v>1481.1577385699984</v>
      </c>
      <c r="H17" s="57">
        <v>5170.549570251922</v>
      </c>
      <c r="I17" s="57">
        <v>11892.616932421704</v>
      </c>
    </row>
    <row r="18" spans="1:9" x14ac:dyDescent="0.3">
      <c r="A18" s="15" t="s">
        <v>19</v>
      </c>
      <c r="B18" s="57">
        <v>12.53801610062863</v>
      </c>
      <c r="C18" s="57">
        <v>98.942778303557787</v>
      </c>
      <c r="D18" s="57">
        <v>110.59012872290914</v>
      </c>
      <c r="E18" s="57">
        <v>192.03077402487051</v>
      </c>
      <c r="F18" s="57">
        <v>278.92579790228251</v>
      </c>
      <c r="G18" s="57">
        <v>481.46784773251557</v>
      </c>
      <c r="H18" s="57">
        <v>992.42248066531977</v>
      </c>
      <c r="I18" s="57">
        <v>2069.9129069226383</v>
      </c>
    </row>
    <row r="19" spans="1:9" x14ac:dyDescent="0.3">
      <c r="A19" s="15" t="s">
        <v>17</v>
      </c>
      <c r="B19" s="57">
        <v>0</v>
      </c>
      <c r="C19" s="57">
        <v>0</v>
      </c>
      <c r="D19" s="57">
        <v>0</v>
      </c>
      <c r="E19" s="57">
        <v>0</v>
      </c>
      <c r="F19" s="57">
        <v>0</v>
      </c>
      <c r="G19" s="57">
        <v>0</v>
      </c>
      <c r="H19" s="57">
        <v>0</v>
      </c>
      <c r="I19" s="57">
        <v>0</v>
      </c>
    </row>
    <row r="20" spans="1:9" x14ac:dyDescent="0.3">
      <c r="A20" s="15" t="s">
        <v>15</v>
      </c>
      <c r="B20" s="57">
        <v>370.10668749164654</v>
      </c>
      <c r="C20" s="57">
        <v>591.45972568715558</v>
      </c>
      <c r="D20" s="57">
        <v>951.05030314281657</v>
      </c>
      <c r="E20" s="57">
        <v>1333.2191002217523</v>
      </c>
      <c r="F20" s="57">
        <v>1540.5704637518993</v>
      </c>
      <c r="G20" s="57">
        <v>2232.8795263754819</v>
      </c>
      <c r="H20" s="57">
        <v>3818.0520134446124</v>
      </c>
      <c r="I20" s="57">
        <v>6894.0924715945575</v>
      </c>
    </row>
    <row r="21" spans="1:9" x14ac:dyDescent="0.3">
      <c r="A21" s="20" t="s">
        <v>47</v>
      </c>
      <c r="B21" s="58">
        <v>73.250010938195416</v>
      </c>
      <c r="C21" s="58">
        <v>95.975562369084116</v>
      </c>
      <c r="D21" s="58">
        <v>132.10698919430357</v>
      </c>
      <c r="E21" s="58">
        <v>182.07778158143398</v>
      </c>
      <c r="F21" s="58">
        <v>254.12569729811094</v>
      </c>
      <c r="G21" s="58">
        <v>457.61295893643097</v>
      </c>
      <c r="H21" s="58">
        <v>859.75982798695077</v>
      </c>
      <c r="I21" s="58">
        <v>1943.0890533037559</v>
      </c>
    </row>
    <row r="22" spans="1:9" x14ac:dyDescent="0.3">
      <c r="A22" s="20" t="s">
        <v>48</v>
      </c>
      <c r="B22" s="58">
        <f>+B20-B21</f>
        <v>296.85667655345111</v>
      </c>
      <c r="C22" s="58">
        <f t="shared" ref="C22:I22" si="0">+C20-C21</f>
        <v>495.48416331807147</v>
      </c>
      <c r="D22" s="58">
        <f t="shared" si="0"/>
        <v>818.94331394851304</v>
      </c>
      <c r="E22" s="58">
        <f t="shared" si="0"/>
        <v>1151.1413186403183</v>
      </c>
      <c r="F22" s="58">
        <f t="shared" si="0"/>
        <v>1286.4447664537884</v>
      </c>
      <c r="G22" s="58">
        <f t="shared" si="0"/>
        <v>1775.266567439051</v>
      </c>
      <c r="H22" s="58">
        <f t="shared" si="0"/>
        <v>2958.2921854576616</v>
      </c>
      <c r="I22" s="58">
        <f t="shared" si="0"/>
        <v>4951.0034182908021</v>
      </c>
    </row>
    <row r="23" spans="1:9" x14ac:dyDescent="0.3">
      <c r="A23" s="15" t="s">
        <v>18</v>
      </c>
      <c r="B23" s="57">
        <v>5.9111469122753686</v>
      </c>
      <c r="C23" s="57">
        <v>10.716017307420579</v>
      </c>
      <c r="D23" s="57">
        <v>11.108914874415378</v>
      </c>
      <c r="E23" s="57">
        <v>50.532463523541239</v>
      </c>
      <c r="F23" s="57">
        <v>32.304336010284842</v>
      </c>
      <c r="G23" s="57">
        <v>92.465543814673751</v>
      </c>
      <c r="H23" s="57">
        <v>541.07087228135219</v>
      </c>
      <c r="I23" s="57">
        <v>339.96520141490936</v>
      </c>
    </row>
    <row r="24" spans="1:9" x14ac:dyDescent="0.3">
      <c r="A24" s="52" t="s">
        <v>10</v>
      </c>
      <c r="B24" s="53">
        <f>+B17+B18+B19+B20+B23</f>
        <v>815.16238984454822</v>
      </c>
      <c r="C24" s="53">
        <f t="shared" ref="C24:I24" si="1">+C17+C18+C19+C20+C23</f>
        <v>1205.8152837043326</v>
      </c>
      <c r="D24" s="53">
        <f t="shared" si="1"/>
        <v>1541.7950213880417</v>
      </c>
      <c r="E24" s="53">
        <f t="shared" si="1"/>
        <v>2169.2551552701634</v>
      </c>
      <c r="F24" s="53">
        <f t="shared" si="1"/>
        <v>2527.9418925344662</v>
      </c>
      <c r="G24" s="53">
        <f t="shared" si="1"/>
        <v>4287.9706564926701</v>
      </c>
      <c r="H24" s="53">
        <f t="shared" si="1"/>
        <v>10522.094936643207</v>
      </c>
      <c r="I24" s="53">
        <f t="shared" si="1"/>
        <v>21196.58751235381</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59" t="s">
        <v>2</v>
      </c>
      <c r="B32" s="57">
        <v>24.579468473179645</v>
      </c>
      <c r="C32" s="57">
        <v>60.455396307676537</v>
      </c>
      <c r="D32" s="57">
        <v>116.01113970343604</v>
      </c>
      <c r="E32" s="57">
        <v>239.39007068251263</v>
      </c>
      <c r="F32" s="57">
        <v>326.9487979101134</v>
      </c>
      <c r="G32" s="57">
        <v>399.0393159798931</v>
      </c>
      <c r="H32" s="57">
        <v>329.600794606796</v>
      </c>
      <c r="I32" s="57">
        <v>513.11365441420173</v>
      </c>
    </row>
    <row r="33" spans="1:9" x14ac:dyDescent="0.3">
      <c r="A33" s="26" t="s">
        <v>3</v>
      </c>
      <c r="B33" s="57">
        <v>84.914311298301385</v>
      </c>
      <c r="C33" s="57">
        <v>178.30907930643193</v>
      </c>
      <c r="D33" s="57">
        <v>260.40020623164901</v>
      </c>
      <c r="E33" s="57">
        <v>275.19090088465299</v>
      </c>
      <c r="F33" s="57">
        <v>118.87124362185762</v>
      </c>
      <c r="G33" s="57">
        <v>114.27087294741403</v>
      </c>
      <c r="H33" s="57">
        <v>1142.8284464164881</v>
      </c>
      <c r="I33" s="57">
        <v>1564.27783692757</v>
      </c>
    </row>
    <row r="34" spans="1:9" ht="12.75" customHeight="1" x14ac:dyDescent="0.3">
      <c r="A34" s="26" t="s">
        <v>5</v>
      </c>
      <c r="B34" s="57">
        <v>13.911067485932831</v>
      </c>
      <c r="C34" s="57">
        <v>21.301080545292322</v>
      </c>
      <c r="D34" s="57">
        <v>28.554150126864009</v>
      </c>
      <c r="E34" s="57">
        <v>48.163290615965202</v>
      </c>
      <c r="F34" s="57">
        <v>30.071725729021928</v>
      </c>
      <c r="G34" s="57">
        <v>41.215560188036477</v>
      </c>
      <c r="H34" s="57">
        <v>499.4505151793503</v>
      </c>
      <c r="I34" s="57">
        <v>301.95008006858518</v>
      </c>
    </row>
    <row r="35" spans="1:9" x14ac:dyDescent="0.3">
      <c r="A35" s="26" t="s">
        <v>6</v>
      </c>
      <c r="B35" s="57">
        <v>1.2656456956643807</v>
      </c>
      <c r="C35" s="57">
        <v>2.3685109383693836</v>
      </c>
      <c r="D35" s="57">
        <v>1.7714161589210176</v>
      </c>
      <c r="E35" s="57">
        <v>2.3658394002035412</v>
      </c>
      <c r="F35" s="57">
        <v>4.8652249713194058</v>
      </c>
      <c r="G35" s="57">
        <v>18.150468947435723</v>
      </c>
      <c r="H35" s="57">
        <v>14.992028975566495</v>
      </c>
      <c r="I35" s="57">
        <v>23.339187588772617</v>
      </c>
    </row>
    <row r="36" spans="1:9" x14ac:dyDescent="0.3">
      <c r="A36" s="26" t="s">
        <v>49</v>
      </c>
      <c r="B36" s="57">
        <v>514.64639661012052</v>
      </c>
      <c r="C36" s="57">
        <v>618.83713244681098</v>
      </c>
      <c r="D36" s="57">
        <v>672.65917994696281</v>
      </c>
      <c r="E36" s="57">
        <v>876.88440751221185</v>
      </c>
      <c r="F36" s="57">
        <v>1062.6707234874175</v>
      </c>
      <c r="G36" s="57">
        <v>2069.7930573723006</v>
      </c>
      <c r="H36" s="57">
        <v>6162.9720509172421</v>
      </c>
      <c r="I36" s="57">
        <v>13962.529839344343</v>
      </c>
    </row>
    <row r="37" spans="1:9" x14ac:dyDescent="0.3">
      <c r="A37" s="26" t="s">
        <v>7</v>
      </c>
      <c r="B37" s="57">
        <v>9.3191608647898576</v>
      </c>
      <c r="C37" s="57">
        <v>16.870870898237985</v>
      </c>
      <c r="D37" s="57">
        <v>25.790767435576321</v>
      </c>
      <c r="E37" s="57">
        <v>48.317104085586529</v>
      </c>
      <c r="F37" s="57">
        <v>152.50495982406343</v>
      </c>
      <c r="G37" s="57">
        <v>236.53130836149097</v>
      </c>
      <c r="H37" s="57">
        <v>195.37149364314979</v>
      </c>
      <c r="I37" s="57">
        <v>304.14908796318355</v>
      </c>
    </row>
    <row r="38" spans="1:9" x14ac:dyDescent="0.3">
      <c r="A38" s="30" t="s">
        <v>72</v>
      </c>
      <c r="B38" s="57">
        <v>4.2152657986547766</v>
      </c>
      <c r="C38" s="57">
        <v>87.642884236921049</v>
      </c>
      <c r="D38" s="57">
        <v>89.939601532313688</v>
      </c>
      <c r="E38" s="57">
        <v>102.98367651721657</v>
      </c>
      <c r="F38" s="57">
        <v>109.13606281406699</v>
      </c>
      <c r="G38" s="57">
        <v>210.23650892263797</v>
      </c>
      <c r="H38" s="57">
        <v>173.65236361760367</v>
      </c>
      <c r="I38" s="57">
        <v>270.3373303446981</v>
      </c>
    </row>
    <row r="39" spans="1:9" x14ac:dyDescent="0.3">
      <c r="A39" s="26" t="s">
        <v>8</v>
      </c>
      <c r="B39" s="57">
        <v>88.581292873767822</v>
      </c>
      <c r="C39" s="57">
        <v>122.76746078351911</v>
      </c>
      <c r="D39" s="57">
        <v>212.80406961960446</v>
      </c>
      <c r="E39" s="57">
        <v>391.51291108280452</v>
      </c>
      <c r="F39" s="57">
        <v>466.51484659723218</v>
      </c>
      <c r="G39" s="57">
        <v>704.05790813940439</v>
      </c>
      <c r="H39" s="57">
        <v>1101.8470581980578</v>
      </c>
      <c r="I39" s="57">
        <v>2275.786321052376</v>
      </c>
    </row>
    <row r="40" spans="1:9" x14ac:dyDescent="0.3">
      <c r="A40" s="26" t="s">
        <v>4</v>
      </c>
      <c r="B40" s="57">
        <v>73.250010938195416</v>
      </c>
      <c r="C40" s="57">
        <v>95.975562369084116</v>
      </c>
      <c r="D40" s="57">
        <v>132.10698919430357</v>
      </c>
      <c r="E40" s="57">
        <v>182.07778158143398</v>
      </c>
      <c r="F40" s="57">
        <v>254.12569729811094</v>
      </c>
      <c r="G40" s="57">
        <v>457.61295893643097</v>
      </c>
      <c r="H40" s="57">
        <v>859.75982798695077</v>
      </c>
      <c r="I40" s="57">
        <v>1943.0890533037559</v>
      </c>
    </row>
    <row r="41" spans="1:9" x14ac:dyDescent="0.3">
      <c r="A41" s="26" t="s">
        <v>11</v>
      </c>
      <c r="B41" s="57">
        <v>0.47976980594154583</v>
      </c>
      <c r="C41" s="57">
        <v>1.287305871989511</v>
      </c>
      <c r="D41" s="57">
        <v>1.7575014384104328</v>
      </c>
      <c r="E41" s="57">
        <v>2.3691729075760399</v>
      </c>
      <c r="F41" s="57">
        <v>1.2779741146001886</v>
      </c>
      <c r="G41" s="57">
        <v>0.12275150330618977</v>
      </c>
      <c r="H41" s="57">
        <v>27.707736320305052</v>
      </c>
      <c r="I41" s="57">
        <v>33.486908768821962</v>
      </c>
    </row>
    <row r="42" spans="1:9" x14ac:dyDescent="0.3">
      <c r="A42" s="26" t="s">
        <v>12</v>
      </c>
      <c r="B42" s="57">
        <v>0</v>
      </c>
      <c r="C42" s="57">
        <v>0</v>
      </c>
      <c r="D42" s="57">
        <v>0</v>
      </c>
      <c r="E42" s="57">
        <v>0</v>
      </c>
      <c r="F42" s="57">
        <v>0.95463616666272655</v>
      </c>
      <c r="G42" s="57">
        <v>36.939945194320224</v>
      </c>
      <c r="H42" s="57">
        <v>13.912620781696853</v>
      </c>
      <c r="I42" s="57">
        <v>4.528212577502214</v>
      </c>
    </row>
    <row r="43" spans="1:9" x14ac:dyDescent="0.3">
      <c r="A43" s="46" t="s">
        <v>10</v>
      </c>
      <c r="B43" s="47">
        <f>+SUM(B32:B42)</f>
        <v>815.1623898445481</v>
      </c>
      <c r="C43" s="47">
        <f t="shared" ref="C43:I43" si="2">+SUM(C32:C42)</f>
        <v>1205.8152837043328</v>
      </c>
      <c r="D43" s="47">
        <f t="shared" si="2"/>
        <v>1541.7950213880413</v>
      </c>
      <c r="E43" s="47">
        <f t="shared" si="2"/>
        <v>2169.2551552701634</v>
      </c>
      <c r="F43" s="47">
        <f t="shared" si="2"/>
        <v>2527.9418925344658</v>
      </c>
      <c r="G43" s="47">
        <f t="shared" si="2"/>
        <v>4287.9706564926701</v>
      </c>
      <c r="H43" s="47">
        <f t="shared" si="2"/>
        <v>10522.094936643207</v>
      </c>
      <c r="I43" s="47">
        <f t="shared" si="2"/>
        <v>21196.587512353806</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45"/>
  <sheetViews>
    <sheetView showGridLines="0" zoomScale="80" zoomScaleNormal="80" workbookViewId="0"/>
  </sheetViews>
  <sheetFormatPr baseColWidth="10" defaultColWidth="11.42578125" defaultRowHeight="15" x14ac:dyDescent="0.3"/>
  <cols>
    <col min="1" max="1" width="33.42578125" style="15" customWidth="1"/>
    <col min="2" max="3" width="12.7109375" style="15" bestFit="1" customWidth="1"/>
    <col min="4" max="4" width="11.85546875" style="15" bestFit="1" customWidth="1"/>
    <col min="5" max="16384" width="11.42578125" style="15"/>
  </cols>
  <sheetData>
    <row r="1" spans="1:9" ht="18.75" x14ac:dyDescent="0.35">
      <c r="A1" s="62" t="s">
        <v>44</v>
      </c>
      <c r="B1" s="63"/>
      <c r="C1" s="63"/>
      <c r="D1" s="63"/>
      <c r="E1" s="63"/>
    </row>
    <row r="2" spans="1:9" ht="18.75" x14ac:dyDescent="0.35">
      <c r="A2" s="62"/>
      <c r="B2" s="63"/>
      <c r="C2" s="63"/>
      <c r="D2" s="63"/>
      <c r="E2" s="63"/>
    </row>
    <row r="3" spans="1:9" x14ac:dyDescent="0.3">
      <c r="A3" s="64" t="s">
        <v>45</v>
      </c>
      <c r="B3" s="63"/>
      <c r="C3" s="63"/>
      <c r="D3" s="63"/>
      <c r="E3" s="63"/>
    </row>
    <row r="4" spans="1:9" ht="12.75" customHeight="1" x14ac:dyDescent="0.35">
      <c r="A4" s="62"/>
      <c r="B4" s="63"/>
      <c r="C4" s="63"/>
      <c r="D4" s="63"/>
      <c r="E4" s="63"/>
    </row>
    <row r="5" spans="1:9" x14ac:dyDescent="0.3">
      <c r="A5" s="44" t="s">
        <v>13</v>
      </c>
      <c r="B5" s="45">
        <v>2016</v>
      </c>
      <c r="C5" s="45">
        <v>2017</v>
      </c>
      <c r="D5" s="45">
        <v>2018</v>
      </c>
      <c r="E5" s="45">
        <v>2019</v>
      </c>
      <c r="F5" s="45">
        <v>2020</v>
      </c>
      <c r="G5" s="45">
        <v>2021</v>
      </c>
      <c r="H5" s="45">
        <v>2022</v>
      </c>
      <c r="I5" s="45">
        <v>2023</v>
      </c>
    </row>
    <row r="6" spans="1:9" x14ac:dyDescent="0.3">
      <c r="A6" s="15" t="s">
        <v>9</v>
      </c>
      <c r="B6" s="17">
        <v>3013</v>
      </c>
      <c r="C6" s="17">
        <v>3545</v>
      </c>
      <c r="D6" s="17">
        <v>4872</v>
      </c>
      <c r="E6" s="17">
        <v>7699.1468947642734</v>
      </c>
      <c r="F6" s="17">
        <v>9362.2520292041336</v>
      </c>
      <c r="G6" s="17">
        <v>14791</v>
      </c>
      <c r="H6" s="17">
        <v>23657.294007231332</v>
      </c>
      <c r="I6" s="17">
        <v>53330.272818842095</v>
      </c>
    </row>
    <row r="7" spans="1:9" x14ac:dyDescent="0.3">
      <c r="A7" s="3" t="s">
        <v>71</v>
      </c>
      <c r="B7" s="17">
        <v>16748</v>
      </c>
      <c r="C7" s="17">
        <v>19670</v>
      </c>
      <c r="D7" s="17">
        <v>27001</v>
      </c>
      <c r="E7" s="17">
        <v>42661.407620971091</v>
      </c>
      <c r="F7" s="17">
        <v>51940.256605278737</v>
      </c>
      <c r="G7" s="17">
        <v>82122.723795960381</v>
      </c>
      <c r="H7" s="17">
        <v>131484.9270093558</v>
      </c>
      <c r="I7" s="17">
        <v>297010.26871044899</v>
      </c>
    </row>
    <row r="8" spans="1:9" x14ac:dyDescent="0.3">
      <c r="A8" s="15" t="s">
        <v>50</v>
      </c>
      <c r="B8" s="18">
        <v>6.3E-2</v>
      </c>
      <c r="C8" s="18">
        <v>5.8999999999999997E-2</v>
      </c>
      <c r="D8" s="18">
        <v>5.0999999999999997E-2</v>
      </c>
      <c r="E8" s="18">
        <v>5.152944733867823E-2</v>
      </c>
      <c r="F8" s="18">
        <v>4.6439073093641231E-2</v>
      </c>
      <c r="G8" s="18">
        <v>4.7E-2</v>
      </c>
      <c r="H8" s="18">
        <v>5.7127292015883728E-2</v>
      </c>
      <c r="I8" s="18">
        <v>5.4476306268342156E-2</v>
      </c>
    </row>
    <row r="9" spans="1:9" x14ac:dyDescent="0.3">
      <c r="A9" s="15" t="s">
        <v>51</v>
      </c>
      <c r="B9" s="18">
        <v>0.122</v>
      </c>
      <c r="C9" s="18">
        <v>0.113</v>
      </c>
      <c r="D9" s="18">
        <v>0.123</v>
      </c>
      <c r="E9" s="18">
        <v>0.11816113351230889</v>
      </c>
      <c r="F9" s="18">
        <v>0.11008893083450196</v>
      </c>
      <c r="G9" s="18">
        <v>0.114</v>
      </c>
      <c r="H9" s="18">
        <v>0.12468154289800565</v>
      </c>
      <c r="I9" s="18">
        <v>0.11766544191839497</v>
      </c>
    </row>
    <row r="10" spans="1:9" x14ac:dyDescent="0.3">
      <c r="B10" s="38"/>
      <c r="C10" s="38"/>
      <c r="D10" s="38"/>
    </row>
    <row r="11" spans="1:9" x14ac:dyDescent="0.3">
      <c r="A11" s="20" t="s">
        <v>69</v>
      </c>
    </row>
    <row r="13" spans="1:9" x14ac:dyDescent="0.3">
      <c r="A13" s="16" t="s">
        <v>20</v>
      </c>
    </row>
    <row r="14" spans="1:9" x14ac:dyDescent="0.3">
      <c r="A14" s="19" t="s">
        <v>14</v>
      </c>
    </row>
    <row r="16" spans="1:9" x14ac:dyDescent="0.3">
      <c r="A16" s="44" t="s">
        <v>1</v>
      </c>
      <c r="B16" s="45">
        <v>2016</v>
      </c>
      <c r="C16" s="45">
        <v>2017</v>
      </c>
      <c r="D16" s="45">
        <v>2018</v>
      </c>
      <c r="E16" s="45">
        <v>2019</v>
      </c>
      <c r="F16" s="45">
        <v>2020</v>
      </c>
      <c r="G16" s="45">
        <v>2021</v>
      </c>
      <c r="H16" s="45">
        <v>2022</v>
      </c>
      <c r="I16" s="45">
        <v>2023</v>
      </c>
    </row>
    <row r="17" spans="1:9" x14ac:dyDescent="0.3">
      <c r="A17" s="15" t="s">
        <v>16</v>
      </c>
      <c r="B17" s="57">
        <v>1095.1003183004611</v>
      </c>
      <c r="C17" s="57">
        <v>1320.3554407629972</v>
      </c>
      <c r="D17" s="57">
        <v>1723.1314369344573</v>
      </c>
      <c r="E17" s="57">
        <v>3054.4902326927122</v>
      </c>
      <c r="F17" s="57">
        <v>3239.7668203998251</v>
      </c>
      <c r="G17" s="57">
        <v>5258.9840000000004</v>
      </c>
      <c r="H17" s="57">
        <v>5866.8149999999996</v>
      </c>
      <c r="I17" s="57">
        <v>13832.33141183</v>
      </c>
    </row>
    <row r="18" spans="1:9" x14ac:dyDescent="0.3">
      <c r="A18" s="15" t="s">
        <v>19</v>
      </c>
      <c r="B18" s="57">
        <v>667.19336933802424</v>
      </c>
      <c r="C18" s="57">
        <v>687.80709637919506</v>
      </c>
      <c r="D18" s="57">
        <v>965.0049939814138</v>
      </c>
      <c r="E18" s="57">
        <v>1306.2404917159834</v>
      </c>
      <c r="F18" s="57">
        <v>1519.3819358075621</v>
      </c>
      <c r="G18" s="57">
        <v>2185.922</v>
      </c>
      <c r="H18" s="57">
        <v>6242.4994084638538</v>
      </c>
      <c r="I18" s="57">
        <v>15709.619433402077</v>
      </c>
    </row>
    <row r="19" spans="1:9" x14ac:dyDescent="0.3">
      <c r="A19" s="15" t="s">
        <v>17</v>
      </c>
      <c r="B19" s="57">
        <v>15.252113157681523</v>
      </c>
      <c r="C19" s="57">
        <v>6.0021563500000008</v>
      </c>
      <c r="D19" s="57">
        <v>6.8977833800000008</v>
      </c>
      <c r="E19" s="57">
        <v>87.321261644348681</v>
      </c>
      <c r="F19" s="57">
        <v>41.213746684229093</v>
      </c>
      <c r="G19" s="57">
        <v>193.34100000000001</v>
      </c>
      <c r="H19" s="57">
        <v>0</v>
      </c>
      <c r="I19" s="57">
        <v>0</v>
      </c>
    </row>
    <row r="20" spans="1:9" x14ac:dyDescent="0.3">
      <c r="A20" s="15" t="s">
        <v>15</v>
      </c>
      <c r="B20" s="57">
        <v>1207.6125326539482</v>
      </c>
      <c r="C20" s="57">
        <v>1491.8203680637084</v>
      </c>
      <c r="D20" s="57">
        <v>2120.8834066350769</v>
      </c>
      <c r="E20" s="57">
        <v>3045.2395945131625</v>
      </c>
      <c r="F20" s="57">
        <v>4422.1387594671705</v>
      </c>
      <c r="G20" s="57">
        <v>6950.951</v>
      </c>
      <c r="H20" s="57">
        <v>11278.619845844085</v>
      </c>
      <c r="I20" s="57">
        <v>23176.939768389024</v>
      </c>
    </row>
    <row r="21" spans="1:9" x14ac:dyDescent="0.3">
      <c r="A21" s="20" t="s">
        <v>47</v>
      </c>
      <c r="B21" s="58">
        <v>223.53823788645389</v>
      </c>
      <c r="C21" s="58">
        <v>274.53676801930345</v>
      </c>
      <c r="D21" s="58">
        <v>363.36030734363021</v>
      </c>
      <c r="E21" s="58">
        <v>681.31067301572114</v>
      </c>
      <c r="F21" s="58">
        <v>1195.0890231909841</v>
      </c>
      <c r="G21" s="58">
        <v>1953.13</v>
      </c>
      <c r="H21" s="58">
        <v>1397.9315243786612</v>
      </c>
      <c r="I21" s="58">
        <v>3285.2074830257056</v>
      </c>
    </row>
    <row r="22" spans="1:9" x14ac:dyDescent="0.3">
      <c r="A22" s="20" t="s">
        <v>48</v>
      </c>
      <c r="B22" s="58">
        <f>+B20-B21</f>
        <v>984.07429476749428</v>
      </c>
      <c r="C22" s="58">
        <f t="shared" ref="C22:I22" si="0">+C20-C21</f>
        <v>1217.2836000444049</v>
      </c>
      <c r="D22" s="58">
        <f t="shared" si="0"/>
        <v>1757.5230992914467</v>
      </c>
      <c r="E22" s="58">
        <f t="shared" si="0"/>
        <v>2363.9289214974415</v>
      </c>
      <c r="F22" s="58">
        <f t="shared" si="0"/>
        <v>3227.0497362761862</v>
      </c>
      <c r="G22" s="58">
        <f t="shared" si="0"/>
        <v>4997.8209999999999</v>
      </c>
      <c r="H22" s="58">
        <f t="shared" si="0"/>
        <v>9880.6883214654245</v>
      </c>
      <c r="I22" s="58">
        <f t="shared" si="0"/>
        <v>19891.73228536332</v>
      </c>
    </row>
    <row r="23" spans="1:9" x14ac:dyDescent="0.3">
      <c r="A23" s="15" t="s">
        <v>18</v>
      </c>
      <c r="B23" s="57">
        <v>28.318846741876257</v>
      </c>
      <c r="C23" s="57">
        <v>39.474485306152886</v>
      </c>
      <c r="D23" s="57">
        <v>55.939200286060931</v>
      </c>
      <c r="E23" s="57">
        <v>205.855314198066</v>
      </c>
      <c r="F23" s="57">
        <v>139.75076684534761</v>
      </c>
      <c r="G23" s="57">
        <v>201.613</v>
      </c>
      <c r="H23" s="57">
        <v>269.3597529233881</v>
      </c>
      <c r="I23" s="57">
        <v>611.38220522099789</v>
      </c>
    </row>
    <row r="24" spans="1:9" x14ac:dyDescent="0.3">
      <c r="A24" s="52" t="s">
        <v>10</v>
      </c>
      <c r="B24" s="53">
        <f>+B17+B18+B19+B20+B23</f>
        <v>3013.4771801919915</v>
      </c>
      <c r="C24" s="53">
        <f t="shared" ref="C24:I24" si="1">+C17+C18+C19+C20+C23</f>
        <v>3545.4595468620537</v>
      </c>
      <c r="D24" s="53">
        <f t="shared" si="1"/>
        <v>4871.8568212170094</v>
      </c>
      <c r="E24" s="53">
        <f t="shared" si="1"/>
        <v>7699.1468947642725</v>
      </c>
      <c r="F24" s="53">
        <f t="shared" si="1"/>
        <v>9362.2520292041336</v>
      </c>
      <c r="G24" s="53">
        <f t="shared" si="1"/>
        <v>14790.811</v>
      </c>
      <c r="H24" s="53">
        <f t="shared" si="1"/>
        <v>23657.294007231329</v>
      </c>
      <c r="I24" s="53">
        <f t="shared" si="1"/>
        <v>53330.272818842095</v>
      </c>
    </row>
    <row r="25" spans="1:9" x14ac:dyDescent="0.3">
      <c r="B25" s="24"/>
      <c r="C25" s="24"/>
    </row>
    <row r="26" spans="1:9" x14ac:dyDescent="0.3">
      <c r="A26" s="20" t="s">
        <v>69</v>
      </c>
    </row>
    <row r="28" spans="1:9" x14ac:dyDescent="0.3">
      <c r="A28" s="16" t="s">
        <v>21</v>
      </c>
    </row>
    <row r="29" spans="1:9" x14ac:dyDescent="0.3">
      <c r="A29" s="19" t="s">
        <v>14</v>
      </c>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x14ac:dyDescent="0.3">
      <c r="A32" s="59" t="s">
        <v>2</v>
      </c>
      <c r="B32" s="57">
        <v>31.995330419942281</v>
      </c>
      <c r="C32" s="57">
        <v>54.946250282081998</v>
      </c>
      <c r="D32" s="57">
        <v>75.366900386004787</v>
      </c>
      <c r="E32" s="57">
        <v>151.31263746167556</v>
      </c>
      <c r="F32" s="57">
        <v>128.51274226300109</v>
      </c>
      <c r="G32" s="57">
        <v>323.27999999999997</v>
      </c>
      <c r="H32" s="57">
        <v>623.67868519692331</v>
      </c>
      <c r="I32" s="57">
        <v>1322.3350485004614</v>
      </c>
    </row>
    <row r="33" spans="1:9" x14ac:dyDescent="0.3">
      <c r="A33" s="26" t="s">
        <v>3</v>
      </c>
      <c r="B33" s="57">
        <v>163.34663539994753</v>
      </c>
      <c r="C33" s="57">
        <v>199.56143331466777</v>
      </c>
      <c r="D33" s="57">
        <v>488.98844211228794</v>
      </c>
      <c r="E33" s="57">
        <v>480.61799004187276</v>
      </c>
      <c r="F33" s="57">
        <v>667.82246033448041</v>
      </c>
      <c r="G33" s="57">
        <v>874.56</v>
      </c>
      <c r="H33" s="57">
        <v>704.93919138543868</v>
      </c>
      <c r="I33" s="57">
        <v>1382.1964372485356</v>
      </c>
    </row>
    <row r="34" spans="1:9" ht="12.75" customHeight="1" x14ac:dyDescent="0.3">
      <c r="A34" s="26" t="s">
        <v>5</v>
      </c>
      <c r="B34" s="57">
        <v>26.728877535048525</v>
      </c>
      <c r="C34" s="57">
        <v>33.988805031291584</v>
      </c>
      <c r="D34" s="57">
        <v>42.752641953609178</v>
      </c>
      <c r="E34" s="57">
        <v>63.109396521930513</v>
      </c>
      <c r="F34" s="57">
        <v>70.490124078048893</v>
      </c>
      <c r="G34" s="57">
        <v>97.94</v>
      </c>
      <c r="H34" s="57">
        <v>177.33966202991954</v>
      </c>
      <c r="I34" s="57">
        <v>405.25503522739587</v>
      </c>
    </row>
    <row r="35" spans="1:9" x14ac:dyDescent="0.3">
      <c r="A35" s="26" t="s">
        <v>6</v>
      </c>
      <c r="B35" s="57">
        <v>52.359443424053254</v>
      </c>
      <c r="C35" s="57">
        <v>4.7001650949626983</v>
      </c>
      <c r="D35" s="57">
        <v>6.8649759567528514</v>
      </c>
      <c r="E35" s="57">
        <v>94.766924166732835</v>
      </c>
      <c r="F35" s="57">
        <v>102.50745932708121</v>
      </c>
      <c r="G35" s="57">
        <v>153.05000000000001</v>
      </c>
      <c r="H35" s="57">
        <v>295.2673310114734</v>
      </c>
      <c r="I35" s="57">
        <v>626.03123970859826</v>
      </c>
    </row>
    <row r="36" spans="1:9" x14ac:dyDescent="0.3">
      <c r="A36" s="26" t="s">
        <v>49</v>
      </c>
      <c r="B36" s="57">
        <v>812.53182000316008</v>
      </c>
      <c r="C36" s="57">
        <v>1004.4353072397008</v>
      </c>
      <c r="D36" s="57">
        <v>1380.9049510194682</v>
      </c>
      <c r="E36" s="57">
        <v>2552.6647159597987</v>
      </c>
      <c r="F36" s="57">
        <v>2733.2836715605572</v>
      </c>
      <c r="G36" s="57">
        <v>4509.95</v>
      </c>
      <c r="H36" s="57">
        <v>12109.314408463853</v>
      </c>
      <c r="I36" s="57">
        <v>29541.950845232077</v>
      </c>
    </row>
    <row r="37" spans="1:9" x14ac:dyDescent="0.3">
      <c r="A37" s="26" t="s">
        <v>7</v>
      </c>
      <c r="B37" s="57">
        <v>83.798645503371276</v>
      </c>
      <c r="C37" s="57">
        <v>66.863842335613839</v>
      </c>
      <c r="D37" s="57">
        <v>102.85463505907559</v>
      </c>
      <c r="E37" s="57">
        <v>147.80321234349623</v>
      </c>
      <c r="F37" s="57">
        <v>203.29220212085849</v>
      </c>
      <c r="G37" s="57">
        <v>319.35000000000002</v>
      </c>
      <c r="H37" s="57">
        <v>616.09684520427334</v>
      </c>
      <c r="I37" s="57">
        <v>1306.25989154486</v>
      </c>
    </row>
    <row r="38" spans="1:9" x14ac:dyDescent="0.3">
      <c r="A38" s="30" t="s">
        <v>72</v>
      </c>
      <c r="B38" s="57">
        <v>8.2986960873196587</v>
      </c>
      <c r="C38" s="57">
        <v>54.915093751935792</v>
      </c>
      <c r="D38" s="57">
        <v>78.451755611651635</v>
      </c>
      <c r="E38" s="57">
        <v>14.474198299305471</v>
      </c>
      <c r="F38" s="57">
        <v>20.041207234891559</v>
      </c>
      <c r="G38" s="57">
        <v>35.86</v>
      </c>
      <c r="H38" s="57">
        <v>69.181878406216498</v>
      </c>
      <c r="I38" s="57">
        <v>146.68069425645433</v>
      </c>
    </row>
    <row r="39" spans="1:9" x14ac:dyDescent="0.3">
      <c r="A39" s="26" t="s">
        <v>8</v>
      </c>
      <c r="B39" s="57">
        <v>1604.3491645187137</v>
      </c>
      <c r="C39" s="57">
        <v>1839.2329079844417</v>
      </c>
      <c r="D39" s="57">
        <v>2319.1256534420781</v>
      </c>
      <c r="E39" s="57">
        <v>3363.904853431241</v>
      </c>
      <c r="F39" s="57">
        <v>4166.9773390191604</v>
      </c>
      <c r="G39" s="57">
        <v>6406.17</v>
      </c>
      <c r="H39" s="57">
        <v>7604.6675805538043</v>
      </c>
      <c r="I39" s="57">
        <v>15175.882792017059</v>
      </c>
    </row>
    <row r="40" spans="1:9" x14ac:dyDescent="0.3">
      <c r="A40" s="26" t="s">
        <v>4</v>
      </c>
      <c r="B40" s="57">
        <v>223.53823788645389</v>
      </c>
      <c r="C40" s="57">
        <v>274.53676801930345</v>
      </c>
      <c r="D40" s="57">
        <v>363.36030734363021</v>
      </c>
      <c r="E40" s="57">
        <v>681.31067301572114</v>
      </c>
      <c r="F40" s="57">
        <v>1195.0890231909841</v>
      </c>
      <c r="G40" s="57">
        <v>1953.13</v>
      </c>
      <c r="H40" s="57">
        <v>1397.9315243786612</v>
      </c>
      <c r="I40" s="57">
        <v>3285.2074830257056</v>
      </c>
    </row>
    <row r="41" spans="1:9" x14ac:dyDescent="0.3">
      <c r="A41" s="26" t="s">
        <v>11</v>
      </c>
      <c r="B41" s="57">
        <v>1.1121233196047227</v>
      </c>
      <c r="C41" s="57">
        <v>1.4014207484626606</v>
      </c>
      <c r="D41" s="57">
        <v>1.9994261515887326</v>
      </c>
      <c r="E41" s="57">
        <v>2.9245295887549068</v>
      </c>
      <c r="F41" s="57">
        <v>3.6495542113785007</v>
      </c>
      <c r="G41" s="57">
        <v>4.83</v>
      </c>
      <c r="H41" s="57">
        <v>7.8307266587394855</v>
      </c>
      <c r="I41" s="57">
        <v>24.759131685037413</v>
      </c>
    </row>
    <row r="42" spans="1:9" x14ac:dyDescent="0.3">
      <c r="A42" s="26" t="s">
        <v>12</v>
      </c>
      <c r="B42" s="57">
        <v>5.4182060943750905</v>
      </c>
      <c r="C42" s="57">
        <v>10.877553059590507</v>
      </c>
      <c r="D42" s="57">
        <v>11.187132180863028</v>
      </c>
      <c r="E42" s="57">
        <v>146.25776393374389</v>
      </c>
      <c r="F42" s="57">
        <v>70.586245863692909</v>
      </c>
      <c r="G42" s="57">
        <v>112.69</v>
      </c>
      <c r="H42" s="57">
        <v>51.046173942027011</v>
      </c>
      <c r="I42" s="57">
        <v>113.71422039591243</v>
      </c>
    </row>
    <row r="43" spans="1:9" x14ac:dyDescent="0.3">
      <c r="A43" s="46" t="s">
        <v>10</v>
      </c>
      <c r="B43" s="47">
        <f>+SUM(B32:B42)</f>
        <v>3013.4771801919896</v>
      </c>
      <c r="C43" s="47">
        <f t="shared" ref="C43:I43" si="2">+SUM(C32:C42)</f>
        <v>3545.4595468620523</v>
      </c>
      <c r="D43" s="47">
        <f t="shared" si="2"/>
        <v>4871.8568212170094</v>
      </c>
      <c r="E43" s="47">
        <f t="shared" si="2"/>
        <v>7699.1468947642734</v>
      </c>
      <c r="F43" s="47">
        <f t="shared" si="2"/>
        <v>9362.2520292041354</v>
      </c>
      <c r="G43" s="47">
        <f t="shared" si="2"/>
        <v>14790.810000000001</v>
      </c>
      <c r="H43" s="47">
        <f t="shared" si="2"/>
        <v>23657.294007231332</v>
      </c>
      <c r="I43" s="47">
        <f t="shared" si="2"/>
        <v>53330.272818842095</v>
      </c>
    </row>
    <row r="44" spans="1:9" x14ac:dyDescent="0.3">
      <c r="B44" s="28"/>
      <c r="C44" s="28"/>
    </row>
    <row r="45" spans="1:9" x14ac:dyDescent="0.3">
      <c r="A45" s="20" t="s">
        <v>69</v>
      </c>
    </row>
  </sheetData>
  <pageMargins left="0.7" right="0.7" top="0.75" bottom="0.75" header="0.3" footer="0.3"/>
  <pageSetup orientation="portrait" horizontalDpi="4294967294" verticalDpi="4294967294" r:id="rId1"/>
  <ignoredErrors>
    <ignoredError sqref="B43:I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14999847407452621"/>
  </sheetPr>
  <dimension ref="A1:I66"/>
  <sheetViews>
    <sheetView zoomScale="80" zoomScaleNormal="80" workbookViewId="0"/>
  </sheetViews>
  <sheetFormatPr baseColWidth="10" defaultColWidth="11.42578125" defaultRowHeight="15" x14ac:dyDescent="0.3"/>
  <cols>
    <col min="1" max="1" width="43.7109375" style="3" customWidth="1"/>
    <col min="2" max="9" width="11.5703125" style="3" customWidth="1"/>
    <col min="10" max="16384" width="11.42578125" style="3"/>
  </cols>
  <sheetData>
    <row r="1" spans="1:9" ht="18.75" x14ac:dyDescent="0.35">
      <c r="A1" s="69" t="s">
        <v>65</v>
      </c>
      <c r="B1" s="67"/>
      <c r="C1" s="67"/>
      <c r="D1" s="67"/>
      <c r="E1" s="67"/>
      <c r="F1" s="67"/>
    </row>
    <row r="2" spans="1:9" x14ac:dyDescent="0.3">
      <c r="A2" s="66" t="s">
        <v>53</v>
      </c>
      <c r="B2" s="67"/>
      <c r="C2" s="67"/>
      <c r="D2" s="67"/>
      <c r="E2" s="67"/>
      <c r="F2" s="67"/>
    </row>
    <row r="3" spans="1:9" x14ac:dyDescent="0.3">
      <c r="A3" s="68" t="s">
        <v>14</v>
      </c>
      <c r="B3" s="67"/>
      <c r="C3" s="67"/>
      <c r="D3" s="67"/>
      <c r="E3" s="67"/>
      <c r="F3" s="67"/>
    </row>
    <row r="4" spans="1:9" x14ac:dyDescent="0.3">
      <c r="A4" s="67"/>
      <c r="B4" s="67"/>
      <c r="C4" s="67"/>
      <c r="D4" s="67"/>
      <c r="E4" s="67"/>
      <c r="F4" s="67"/>
    </row>
    <row r="5" spans="1:9" x14ac:dyDescent="0.3">
      <c r="A5" s="1" t="s">
        <v>54</v>
      </c>
    </row>
    <row r="7" spans="1:9" x14ac:dyDescent="0.3">
      <c r="A7" s="44" t="s">
        <v>1</v>
      </c>
      <c r="B7" s="45">
        <v>2016</v>
      </c>
      <c r="C7" s="45">
        <v>2017</v>
      </c>
      <c r="D7" s="45">
        <v>2018</v>
      </c>
      <c r="E7" s="45">
        <v>2019</v>
      </c>
      <c r="F7" s="45">
        <v>2020</v>
      </c>
      <c r="G7" s="45">
        <v>2021</v>
      </c>
      <c r="H7" s="45">
        <v>2022</v>
      </c>
      <c r="I7" s="45">
        <v>2023</v>
      </c>
    </row>
    <row r="8" spans="1:9" x14ac:dyDescent="0.3">
      <c r="A8" s="39" t="s">
        <v>78</v>
      </c>
      <c r="B8" s="31">
        <v>39922.668628082552</v>
      </c>
      <c r="C8" s="31">
        <v>54162.617191794256</v>
      </c>
      <c r="D8" s="31">
        <v>73404.514728107795</v>
      </c>
      <c r="E8" s="31">
        <v>108672.00760302671</v>
      </c>
      <c r="F8" s="31">
        <v>135688.36487254489</v>
      </c>
      <c r="G8" s="31">
        <v>210227.82760706302</v>
      </c>
      <c r="H8" s="31">
        <v>549399.1641643144</v>
      </c>
      <c r="I8" s="31">
        <v>942619.39282577415</v>
      </c>
    </row>
    <row r="9" spans="1:9" x14ac:dyDescent="0.3">
      <c r="A9" s="39" t="s">
        <v>73</v>
      </c>
      <c r="B9" s="31">
        <v>15726.565465516822</v>
      </c>
      <c r="C9" s="31">
        <v>18727.09186042874</v>
      </c>
      <c r="D9" s="31">
        <v>22402.099153826399</v>
      </c>
      <c r="E9" s="31">
        <v>31824.541634846813</v>
      </c>
      <c r="F9" s="31">
        <v>44031.989544494478</v>
      </c>
      <c r="G9" s="31">
        <v>67187.794709532405</v>
      </c>
      <c r="H9" s="31">
        <v>139353.89946517209</v>
      </c>
      <c r="I9" s="31">
        <v>305042.0391563205</v>
      </c>
    </row>
    <row r="10" spans="1:9" x14ac:dyDescent="0.3">
      <c r="A10" s="39" t="s">
        <v>74</v>
      </c>
      <c r="B10" s="31">
        <f>+B11+B12</f>
        <v>17959.189174834461</v>
      </c>
      <c r="C10" s="31">
        <f t="shared" ref="C10:E10" si="0">+C11+C12</f>
        <v>21251.258430203936</v>
      </c>
      <c r="D10" s="31">
        <f t="shared" si="0"/>
        <v>30347.893752628657</v>
      </c>
      <c r="E10" s="31">
        <f t="shared" si="0"/>
        <v>42974.085655549017</v>
      </c>
      <c r="F10" s="31">
        <v>79350.253235974829</v>
      </c>
      <c r="G10" s="31">
        <v>108455.2390476196</v>
      </c>
      <c r="H10" s="31">
        <v>173177.57980756165</v>
      </c>
      <c r="I10" s="31">
        <v>312258.81003430544</v>
      </c>
    </row>
    <row r="11" spans="1:9" x14ac:dyDescent="0.3">
      <c r="A11" s="40" t="s">
        <v>66</v>
      </c>
      <c r="B11" s="32">
        <v>14231.106919866756</v>
      </c>
      <c r="C11" s="32">
        <v>18775.841799147955</v>
      </c>
      <c r="D11" s="32">
        <v>24277.658418646835</v>
      </c>
      <c r="E11" s="32">
        <v>33010.82157506371</v>
      </c>
      <c r="F11" s="32">
        <v>47653.501644600583</v>
      </c>
      <c r="G11" s="32">
        <v>69382.632762899928</v>
      </c>
      <c r="H11" s="32">
        <v>112559.06826041367</v>
      </c>
      <c r="I11" s="32">
        <v>187896.08806634977</v>
      </c>
    </row>
    <row r="12" spans="1:9" x14ac:dyDescent="0.3">
      <c r="A12" s="40" t="s">
        <v>67</v>
      </c>
      <c r="B12" s="32">
        <v>3728.0822549677055</v>
      </c>
      <c r="C12" s="32">
        <v>2475.4166310559817</v>
      </c>
      <c r="D12" s="32">
        <v>6070.235333981821</v>
      </c>
      <c r="E12" s="32">
        <v>9963.2640804853072</v>
      </c>
      <c r="F12" s="32">
        <v>31696.751591374246</v>
      </c>
      <c r="G12" s="32">
        <v>39072.606284719674</v>
      </c>
      <c r="H12" s="32">
        <v>60618.511547147966</v>
      </c>
      <c r="I12" s="32">
        <v>124362.72196795567</v>
      </c>
    </row>
    <row r="13" spans="1:9" x14ac:dyDescent="0.3">
      <c r="A13" s="39" t="s">
        <v>75</v>
      </c>
      <c r="B13" s="31">
        <f>+B14+B15</f>
        <v>74962.262075783001</v>
      </c>
      <c r="C13" s="31">
        <f t="shared" ref="C13:E13" si="1">+C14+C15</f>
        <v>94807.658860051364</v>
      </c>
      <c r="D13" s="31">
        <f t="shared" si="1"/>
        <v>118623.63957861639</v>
      </c>
      <c r="E13" s="31">
        <f t="shared" si="1"/>
        <v>169417.57105219236</v>
      </c>
      <c r="F13" s="31">
        <v>266642.92993878544</v>
      </c>
      <c r="G13" s="31">
        <v>418890.59392401524</v>
      </c>
      <c r="H13" s="31">
        <v>664214.35575811216</v>
      </c>
      <c r="I13" s="31">
        <v>1469497.7361714505</v>
      </c>
    </row>
    <row r="14" spans="1:9" x14ac:dyDescent="0.3">
      <c r="A14" s="40" t="s">
        <v>76</v>
      </c>
      <c r="B14" s="32">
        <v>25537.197442509332</v>
      </c>
      <c r="C14" s="32">
        <v>31265.938326651834</v>
      </c>
      <c r="D14" s="32">
        <v>39658.577448389056</v>
      </c>
      <c r="E14" s="32">
        <v>58592.343444345417</v>
      </c>
      <c r="F14" s="32">
        <v>79164.042752667054</v>
      </c>
      <c r="G14" s="32">
        <v>118267.78968903694</v>
      </c>
      <c r="H14" s="32">
        <v>207272.45765433082</v>
      </c>
      <c r="I14" s="32">
        <v>445987.26942559879</v>
      </c>
    </row>
    <row r="15" spans="1:9" x14ac:dyDescent="0.3">
      <c r="A15" s="40" t="s">
        <v>68</v>
      </c>
      <c r="B15" s="32">
        <v>49425.064633273672</v>
      </c>
      <c r="C15" s="32">
        <v>63541.720533399537</v>
      </c>
      <c r="D15" s="32">
        <v>78965.062130227336</v>
      </c>
      <c r="E15" s="32">
        <v>110825.22760784696</v>
      </c>
      <c r="F15" s="32">
        <v>187478.8871861184</v>
      </c>
      <c r="G15" s="32">
        <v>300622.80423497828</v>
      </c>
      <c r="H15" s="32">
        <v>456941.89810378128</v>
      </c>
      <c r="I15" s="32">
        <v>1023510.4667458516</v>
      </c>
    </row>
    <row r="16" spans="1:9" x14ac:dyDescent="0.3">
      <c r="A16" s="39" t="s">
        <v>77</v>
      </c>
      <c r="B16" s="31">
        <v>4068.3496984962653</v>
      </c>
      <c r="C16" s="31">
        <v>5721.644743527484</v>
      </c>
      <c r="D16" s="31">
        <v>6814.1200513194799</v>
      </c>
      <c r="E16" s="31">
        <v>9835.3700139057601</v>
      </c>
      <c r="F16" s="31">
        <v>11247.261985353533</v>
      </c>
      <c r="G16" s="31">
        <v>19631.155143866188</v>
      </c>
      <c r="H16" s="31">
        <v>44852.557345429203</v>
      </c>
      <c r="I16" s="31">
        <v>108795.63804778387</v>
      </c>
    </row>
    <row r="17" spans="1:9" x14ac:dyDescent="0.3">
      <c r="A17" s="46" t="s">
        <v>10</v>
      </c>
      <c r="B17" s="47">
        <f>+B8+B9+B10+B13+B16</f>
        <v>152639.03504271308</v>
      </c>
      <c r="C17" s="47">
        <f t="shared" ref="C17:H17" si="2">+C8+C9+C10+C13+C16</f>
        <v>194670.27108600579</v>
      </c>
      <c r="D17" s="47">
        <f t="shared" si="2"/>
        <v>251592.26726449875</v>
      </c>
      <c r="E17" s="47">
        <f t="shared" si="2"/>
        <v>362723.57595952065</v>
      </c>
      <c r="F17" s="47">
        <f t="shared" si="2"/>
        <v>536960.79957715317</v>
      </c>
      <c r="G17" s="47">
        <f t="shared" si="2"/>
        <v>824392.61043209641</v>
      </c>
      <c r="H17" s="47">
        <f t="shared" si="2"/>
        <v>1570997.5565405895</v>
      </c>
      <c r="I17" s="47">
        <v>3138213.6162356343</v>
      </c>
    </row>
    <row r="18" spans="1:9" x14ac:dyDescent="0.3">
      <c r="B18" s="35"/>
      <c r="C18" s="35"/>
      <c r="D18" s="35"/>
      <c r="E18" s="35"/>
      <c r="F18" s="35"/>
      <c r="G18" s="35"/>
      <c r="H18" s="35"/>
    </row>
    <row r="19" spans="1:9" x14ac:dyDescent="0.3">
      <c r="A19" s="65" t="s">
        <v>69</v>
      </c>
    </row>
    <row r="21" spans="1:9" x14ac:dyDescent="0.3">
      <c r="A21" s="1" t="s">
        <v>59</v>
      </c>
    </row>
    <row r="23" spans="1:9" x14ac:dyDescent="0.3">
      <c r="A23" s="44" t="s">
        <v>1</v>
      </c>
      <c r="B23" s="45">
        <v>2016</v>
      </c>
      <c r="C23" s="45">
        <v>2017</v>
      </c>
      <c r="D23" s="45">
        <v>2018</v>
      </c>
      <c r="E23" s="45">
        <v>2019</v>
      </c>
      <c r="F23" s="45">
        <v>2020</v>
      </c>
      <c r="G23" s="45">
        <v>2021</v>
      </c>
      <c r="H23" s="45">
        <v>2022</v>
      </c>
      <c r="I23" s="45">
        <v>2023</v>
      </c>
    </row>
    <row r="24" spans="1:9" x14ac:dyDescent="0.3">
      <c r="A24" s="39" t="s">
        <v>78</v>
      </c>
      <c r="B24" s="31">
        <v>2039.3083804241858</v>
      </c>
      <c r="C24" s="31">
        <v>3119.8641674851478</v>
      </c>
      <c r="D24" s="31">
        <v>3678.818513144497</v>
      </c>
      <c r="E24" s="31">
        <v>3938.5472913749845</v>
      </c>
      <c r="F24" s="31">
        <v>3318.4644846087672</v>
      </c>
      <c r="G24" s="31">
        <v>12606.558116737899</v>
      </c>
      <c r="H24" s="31">
        <v>18477.534465059529</v>
      </c>
      <c r="I24" s="31">
        <v>88273.317117197585</v>
      </c>
    </row>
    <row r="25" spans="1:9" x14ac:dyDescent="0.3">
      <c r="A25" s="39" t="s">
        <v>73</v>
      </c>
      <c r="B25" s="31">
        <v>1755.9559898078915</v>
      </c>
      <c r="C25" s="31">
        <v>1681.547391745321</v>
      </c>
      <c r="D25" s="31">
        <v>2198.3222767513516</v>
      </c>
      <c r="E25" s="31">
        <v>2625.9176981155697</v>
      </c>
      <c r="F25" s="31">
        <v>4357.6840841027615</v>
      </c>
      <c r="G25" s="31">
        <v>13515.758394551282</v>
      </c>
      <c r="H25" s="31">
        <v>23464.355343748073</v>
      </c>
      <c r="I25" s="31">
        <v>54697.032575271354</v>
      </c>
    </row>
    <row r="26" spans="1:9" x14ac:dyDescent="0.3">
      <c r="A26" s="39" t="s">
        <v>74</v>
      </c>
      <c r="B26" s="31">
        <f>+B27+B28</f>
        <v>17340.874928185796</v>
      </c>
      <c r="C26" s="31">
        <f t="shared" ref="C26:E26" si="3">+C27+C28</f>
        <v>20479.245303909138</v>
      </c>
      <c r="D26" s="31">
        <f t="shared" si="3"/>
        <v>29171.107090254442</v>
      </c>
      <c r="E26" s="31">
        <f t="shared" si="3"/>
        <v>38795.94494083881</v>
      </c>
      <c r="F26" s="31">
        <v>77062.894770529267</v>
      </c>
      <c r="G26" s="31">
        <v>105440.61940284823</v>
      </c>
      <c r="H26" s="31">
        <v>169370.20752556107</v>
      </c>
      <c r="I26" s="31">
        <v>304072.34566427261</v>
      </c>
    </row>
    <row r="27" spans="1:9" x14ac:dyDescent="0.3">
      <c r="A27" s="40" t="s">
        <v>66</v>
      </c>
      <c r="B27" s="32">
        <v>14231.106919866756</v>
      </c>
      <c r="C27" s="32">
        <v>18775.841799147955</v>
      </c>
      <c r="D27" s="32">
        <v>24277.658418646835</v>
      </c>
      <c r="E27" s="32">
        <v>33010.82157506371</v>
      </c>
      <c r="F27" s="32">
        <v>47653.501644600583</v>
      </c>
      <c r="G27" s="32">
        <v>69382.632762899928</v>
      </c>
      <c r="H27" s="32">
        <v>112559.06826041367</v>
      </c>
      <c r="I27" s="32">
        <v>187896.08806634977</v>
      </c>
    </row>
    <row r="28" spans="1:9" x14ac:dyDescent="0.3">
      <c r="A28" s="40" t="s">
        <v>67</v>
      </c>
      <c r="B28" s="32">
        <v>3109.7680083190421</v>
      </c>
      <c r="C28" s="32">
        <v>1703.4035047611831</v>
      </c>
      <c r="D28" s="32">
        <v>4893.4486716076053</v>
      </c>
      <c r="E28" s="32">
        <v>5785.1233657751018</v>
      </c>
      <c r="F28" s="32">
        <v>29409.393125928676</v>
      </c>
      <c r="G28" s="32">
        <v>36057.9866399483</v>
      </c>
      <c r="H28" s="32">
        <v>56811.139265147402</v>
      </c>
      <c r="I28" s="32">
        <v>116176.25759792286</v>
      </c>
    </row>
    <row r="29" spans="1:9" x14ac:dyDescent="0.3">
      <c r="A29" s="39" t="s">
        <v>75</v>
      </c>
      <c r="B29" s="31">
        <f>+B30+B31</f>
        <v>33424.117150718346</v>
      </c>
      <c r="C29" s="31">
        <f t="shared" ref="C29:E29" si="4">+C30+C31</f>
        <v>41580.751377733119</v>
      </c>
      <c r="D29" s="31">
        <f t="shared" si="4"/>
        <v>51771.064007006717</v>
      </c>
      <c r="E29" s="31">
        <f t="shared" si="4"/>
        <v>74298.976297804344</v>
      </c>
      <c r="F29" s="31">
        <v>132478.24030366985</v>
      </c>
      <c r="G29" s="31">
        <v>214804.83444749587</v>
      </c>
      <c r="H29" s="31">
        <v>328992.76883028459</v>
      </c>
      <c r="I29" s="31">
        <v>731314.01225150726</v>
      </c>
    </row>
    <row r="30" spans="1:9" x14ac:dyDescent="0.3">
      <c r="A30" s="40" t="s">
        <v>76</v>
      </c>
      <c r="B30" s="32">
        <v>19424.711430707353</v>
      </c>
      <c r="C30" s="32">
        <v>23144.361556617652</v>
      </c>
      <c r="D30" s="32">
        <v>29389.128606853141</v>
      </c>
      <c r="E30" s="32">
        <v>42854.732358266607</v>
      </c>
      <c r="F30" s="32">
        <v>57639.634138822868</v>
      </c>
      <c r="G30" s="32">
        <v>84830.846371830572</v>
      </c>
      <c r="H30" s="32">
        <v>147679.64688017196</v>
      </c>
      <c r="I30" s="32">
        <v>328852.92519685754</v>
      </c>
    </row>
    <row r="31" spans="1:9" x14ac:dyDescent="0.3">
      <c r="A31" s="40" t="s">
        <v>68</v>
      </c>
      <c r="B31" s="32">
        <v>13999.405720010991</v>
      </c>
      <c r="C31" s="32">
        <v>18436.389821115463</v>
      </c>
      <c r="D31" s="32">
        <v>22381.935400153579</v>
      </c>
      <c r="E31" s="32">
        <v>31444.243939537741</v>
      </c>
      <c r="F31" s="32">
        <v>74838.606164846991</v>
      </c>
      <c r="G31" s="32">
        <v>129973.98807566529</v>
      </c>
      <c r="H31" s="32">
        <v>181313.1219501126</v>
      </c>
      <c r="I31" s="32">
        <v>402461.08705464966</v>
      </c>
    </row>
    <row r="32" spans="1:9" x14ac:dyDescent="0.3">
      <c r="A32" s="39" t="s">
        <v>77</v>
      </c>
      <c r="B32" s="31">
        <v>2837.8403723516326</v>
      </c>
      <c r="C32" s="31">
        <v>3551.1126900349304</v>
      </c>
      <c r="D32" s="31">
        <v>3835.3189281629561</v>
      </c>
      <c r="E32" s="31">
        <v>4803.40547936439</v>
      </c>
      <c r="F32" s="31">
        <v>6333.5767566093382</v>
      </c>
      <c r="G32" s="31">
        <v>11309.767921337139</v>
      </c>
      <c r="H32" s="31">
        <v>21326.894143932001</v>
      </c>
      <c r="I32" s="31">
        <v>48904.57584069646</v>
      </c>
    </row>
    <row r="33" spans="1:9" x14ac:dyDescent="0.3">
      <c r="A33" s="46" t="s">
        <v>10</v>
      </c>
      <c r="B33" s="47">
        <f>+B24+B25+B26+B29+B32</f>
        <v>57398.096821487852</v>
      </c>
      <c r="C33" s="47">
        <f t="shared" ref="C33:H33" si="5">+C24+C25+C26+C29+C32</f>
        <v>70412.52093090766</v>
      </c>
      <c r="D33" s="47">
        <f t="shared" si="5"/>
        <v>90654.630815319964</v>
      </c>
      <c r="E33" s="47">
        <f t="shared" si="5"/>
        <v>124462.79170749809</v>
      </c>
      <c r="F33" s="47">
        <f t="shared" si="5"/>
        <v>223550.86039952</v>
      </c>
      <c r="G33" s="47">
        <f t="shared" si="5"/>
        <v>357677.53828297043</v>
      </c>
      <c r="H33" s="47">
        <f t="shared" si="5"/>
        <v>561631.76030858536</v>
      </c>
      <c r="I33" s="47">
        <v>1227261.2834489453</v>
      </c>
    </row>
    <row r="34" spans="1:9" x14ac:dyDescent="0.3">
      <c r="A34" s="36"/>
      <c r="B34" s="41"/>
      <c r="C34" s="41"/>
      <c r="D34" s="41"/>
      <c r="E34" s="41"/>
      <c r="F34" s="41"/>
      <c r="G34" s="41"/>
      <c r="H34" s="41"/>
    </row>
    <row r="35" spans="1:9" x14ac:dyDescent="0.3">
      <c r="A35" s="3" t="s">
        <v>79</v>
      </c>
    </row>
    <row r="36" spans="1:9" x14ac:dyDescent="0.3">
      <c r="A36" s="65" t="s">
        <v>69</v>
      </c>
    </row>
    <row r="38" spans="1:9" x14ac:dyDescent="0.3">
      <c r="A38" s="1" t="s">
        <v>60</v>
      </c>
    </row>
    <row r="39" spans="1:9" x14ac:dyDescent="0.3">
      <c r="B39" s="42"/>
      <c r="C39" s="42"/>
      <c r="D39" s="42"/>
      <c r="E39" s="42"/>
    </row>
    <row r="40" spans="1:9" x14ac:dyDescent="0.3">
      <c r="A40" s="44" t="s">
        <v>1</v>
      </c>
      <c r="B40" s="45">
        <v>2016</v>
      </c>
      <c r="C40" s="45">
        <v>2017</v>
      </c>
      <c r="D40" s="45">
        <v>2018</v>
      </c>
      <c r="E40" s="45">
        <v>2019</v>
      </c>
      <c r="F40" s="45">
        <v>2020</v>
      </c>
      <c r="G40" s="45">
        <v>2021</v>
      </c>
      <c r="H40" s="45">
        <v>2022</v>
      </c>
      <c r="I40" s="45">
        <v>2023</v>
      </c>
    </row>
    <row r="41" spans="1:9" x14ac:dyDescent="0.3">
      <c r="A41" s="39" t="s">
        <v>78</v>
      </c>
      <c r="B41" s="31">
        <v>37883.360247658369</v>
      </c>
      <c r="C41" s="31">
        <v>51042.75302430911</v>
      </c>
      <c r="D41" s="31">
        <v>69725.696214963304</v>
      </c>
      <c r="E41" s="31">
        <v>104733.46031165172</v>
      </c>
      <c r="F41" s="31">
        <v>132369.90038793613</v>
      </c>
      <c r="G41" s="31">
        <v>197621.26949032512</v>
      </c>
      <c r="H41" s="31">
        <v>530921.62969925487</v>
      </c>
      <c r="I41" s="31">
        <v>854346.07570857659</v>
      </c>
    </row>
    <row r="42" spans="1:9" x14ac:dyDescent="0.3">
      <c r="A42" s="39" t="s">
        <v>73</v>
      </c>
      <c r="B42" s="31">
        <v>13970.60947570893</v>
      </c>
      <c r="C42" s="31">
        <v>17045.54446868342</v>
      </c>
      <c r="D42" s="31">
        <v>20203.776877075048</v>
      </c>
      <c r="E42" s="31">
        <v>29198.623936731245</v>
      </c>
      <c r="F42" s="31">
        <v>39674.305460391719</v>
      </c>
      <c r="G42" s="31">
        <v>53672.036314981131</v>
      </c>
      <c r="H42" s="31">
        <v>115889.54412142401</v>
      </c>
      <c r="I42" s="31">
        <v>250345.00658104918</v>
      </c>
    </row>
    <row r="43" spans="1:9" x14ac:dyDescent="0.3">
      <c r="A43" s="39" t="s">
        <v>74</v>
      </c>
      <c r="B43" s="31">
        <v>618.31424664866324</v>
      </c>
      <c r="C43" s="31">
        <v>772.01312629479878</v>
      </c>
      <c r="D43" s="31">
        <v>1176.7866623742157</v>
      </c>
      <c r="E43" s="31">
        <v>4178.1407147102054</v>
      </c>
      <c r="F43" s="31">
        <v>2287.3584654455681</v>
      </c>
      <c r="G43" s="31">
        <v>3014.6196447713746</v>
      </c>
      <c r="H43" s="31">
        <v>3807.3722820005655</v>
      </c>
      <c r="I43" s="31">
        <v>8186.4643700328161</v>
      </c>
    </row>
    <row r="44" spans="1:9" x14ac:dyDescent="0.3">
      <c r="A44" s="39" t="s">
        <v>75</v>
      </c>
      <c r="B44" s="31">
        <f>+B45+B46</f>
        <v>41538.144925064662</v>
      </c>
      <c r="C44" s="31">
        <f t="shared" ref="C44:E44" si="6">+C45+C46</f>
        <v>53226.907482318253</v>
      </c>
      <c r="D44" s="31">
        <f t="shared" si="6"/>
        <v>66852.575571609676</v>
      </c>
      <c r="E44" s="31">
        <f t="shared" si="6"/>
        <v>95118.594754388032</v>
      </c>
      <c r="F44" s="31">
        <v>134164.68963511559</v>
      </c>
      <c r="G44" s="31">
        <v>204085.75947651936</v>
      </c>
      <c r="H44" s="31">
        <v>335221.58692782756</v>
      </c>
      <c r="I44" s="31">
        <v>738183.72391994321</v>
      </c>
    </row>
    <row r="45" spans="1:9" x14ac:dyDescent="0.3">
      <c r="A45" s="40" t="s">
        <v>76</v>
      </c>
      <c r="B45" s="32">
        <v>6112.4860118019778</v>
      </c>
      <c r="C45" s="32">
        <v>8121.5767700341812</v>
      </c>
      <c r="D45" s="32">
        <v>10269.448841535914</v>
      </c>
      <c r="E45" s="32">
        <v>15737.611086078812</v>
      </c>
      <c r="F45" s="32">
        <v>21524.408613844185</v>
      </c>
      <c r="G45" s="32">
        <v>33436.943317206373</v>
      </c>
      <c r="H45" s="32">
        <v>59592.810774158868</v>
      </c>
      <c r="I45" s="32">
        <v>117134.34422874126</v>
      </c>
    </row>
    <row r="46" spans="1:9" x14ac:dyDescent="0.3">
      <c r="A46" s="40" t="s">
        <v>68</v>
      </c>
      <c r="B46" s="32">
        <v>35425.658913262683</v>
      </c>
      <c r="C46" s="32">
        <v>45105.330712284071</v>
      </c>
      <c r="D46" s="32">
        <v>56583.12673007376</v>
      </c>
      <c r="E46" s="32">
        <v>79380.983668309214</v>
      </c>
      <c r="F46" s="32">
        <v>112640.2810212714</v>
      </c>
      <c r="G46" s="32">
        <v>170648.81615931299</v>
      </c>
      <c r="H46" s="32">
        <v>275628.7761536687</v>
      </c>
      <c r="I46" s="32">
        <v>621049.37969120196</v>
      </c>
    </row>
    <row r="47" spans="1:9" x14ac:dyDescent="0.3">
      <c r="A47" s="39" t="s">
        <v>77</v>
      </c>
      <c r="B47" s="31">
        <v>1230.5093261446327</v>
      </c>
      <c r="C47" s="31">
        <v>2170.5320534925531</v>
      </c>
      <c r="D47" s="31">
        <v>2978.8011231565233</v>
      </c>
      <c r="E47" s="31">
        <v>5031.9645345413701</v>
      </c>
      <c r="F47" s="31">
        <v>4913.6852287441934</v>
      </c>
      <c r="G47" s="31">
        <v>8321.3872225290488</v>
      </c>
      <c r="H47" s="31">
        <v>23525.663201497202</v>
      </c>
      <c r="I47" s="31">
        <v>59891.062207087401</v>
      </c>
    </row>
    <row r="48" spans="1:9" x14ac:dyDescent="0.3">
      <c r="A48" s="80" t="s">
        <v>10</v>
      </c>
      <c r="B48" s="81">
        <f>+B41+B42+B43+B44+B47</f>
        <v>95240.938221225253</v>
      </c>
      <c r="C48" s="81">
        <f t="shared" ref="C48:I48" si="7">+C41+C42+C43+C44+C47</f>
        <v>124257.75015509813</v>
      </c>
      <c r="D48" s="81">
        <f t="shared" si="7"/>
        <v>160937.63644917877</v>
      </c>
      <c r="E48" s="81">
        <f t="shared" si="7"/>
        <v>238260.78425202257</v>
      </c>
      <c r="F48" s="81">
        <f t="shared" si="7"/>
        <v>313409.93917763315</v>
      </c>
      <c r="G48" s="81">
        <f t="shared" si="7"/>
        <v>466715.07214912603</v>
      </c>
      <c r="H48" s="81">
        <f t="shared" si="7"/>
        <v>1009365.7962320042</v>
      </c>
      <c r="I48" s="81">
        <f t="shared" si="7"/>
        <v>1910952.3327866893</v>
      </c>
    </row>
    <row r="49" spans="1:9" x14ac:dyDescent="0.3">
      <c r="B49" s="35"/>
      <c r="C49" s="35"/>
      <c r="D49" s="35"/>
      <c r="E49" s="35"/>
      <c r="F49" s="35"/>
      <c r="G49" s="35"/>
      <c r="H49" s="35"/>
    </row>
    <row r="50" spans="1:9" x14ac:dyDescent="0.3">
      <c r="A50" s="3" t="s">
        <v>69</v>
      </c>
    </row>
    <row r="52" spans="1:9" x14ac:dyDescent="0.3">
      <c r="A52" s="1" t="s">
        <v>61</v>
      </c>
    </row>
    <row r="54" spans="1:9" x14ac:dyDescent="0.3">
      <c r="A54" s="44" t="s">
        <v>1</v>
      </c>
      <c r="B54" s="45">
        <v>2016</v>
      </c>
      <c r="C54" s="45">
        <v>2017</v>
      </c>
      <c r="D54" s="45">
        <v>2018</v>
      </c>
      <c r="E54" s="45">
        <v>2019</v>
      </c>
      <c r="F54" s="45">
        <v>2020</v>
      </c>
      <c r="G54" s="45">
        <v>2021</v>
      </c>
      <c r="H54" s="45">
        <v>2022</v>
      </c>
      <c r="I54" s="45">
        <v>2023</v>
      </c>
    </row>
    <row r="55" spans="1:9" x14ac:dyDescent="0.3">
      <c r="A55" s="39" t="s">
        <v>78</v>
      </c>
      <c r="B55" s="31">
        <v>192.41981710000005</v>
      </c>
      <c r="C55" s="31">
        <v>1044.0898287800001</v>
      </c>
      <c r="D55" s="31">
        <v>814.18054561999998</v>
      </c>
      <c r="E55" s="31">
        <v>1532.00586077</v>
      </c>
      <c r="F55" s="31">
        <v>1483.5323714200008</v>
      </c>
      <c r="G55" s="31">
        <v>12630.937838899994</v>
      </c>
      <c r="H55" s="31">
        <v>10708.958999710012</v>
      </c>
      <c r="I55" s="31">
        <v>19176.347472000001</v>
      </c>
    </row>
    <row r="56" spans="1:9" x14ac:dyDescent="0.3">
      <c r="A56" s="39" t="s">
        <v>73</v>
      </c>
      <c r="B56" s="31">
        <v>4751.686021692808</v>
      </c>
      <c r="C56" s="31">
        <v>5728.3356246802059</v>
      </c>
      <c r="D56" s="31">
        <v>5633.5580343077536</v>
      </c>
      <c r="E56" s="31">
        <v>6228.8607897809934</v>
      </c>
      <c r="F56" s="31">
        <v>10000.646873948932</v>
      </c>
      <c r="G56" s="31">
        <v>16490.727117094091</v>
      </c>
      <c r="H56" s="31">
        <v>30768.24258297374</v>
      </c>
      <c r="I56" s="31">
        <v>110203.59709424904</v>
      </c>
    </row>
    <row r="57" spans="1:9" x14ac:dyDescent="0.3">
      <c r="A57" s="39" t="s">
        <v>74</v>
      </c>
      <c r="B57" s="31">
        <f>+B59</f>
        <v>8.1129059557631997</v>
      </c>
      <c r="C57" s="31">
        <f t="shared" ref="C57:E57" si="8">+C59</f>
        <v>6.9325986740880001</v>
      </c>
      <c r="D57" s="31">
        <f t="shared" si="8"/>
        <v>3.2054177345432002</v>
      </c>
      <c r="E57" s="31">
        <f t="shared" si="8"/>
        <v>2.1745519135912598E-2</v>
      </c>
      <c r="F57" s="31">
        <v>544.43659783698968</v>
      </c>
      <c r="G57" s="31">
        <v>0</v>
      </c>
      <c r="H57" s="31">
        <v>0.71341451999614947</v>
      </c>
      <c r="I57" s="31">
        <v>0.86291332853552261</v>
      </c>
    </row>
    <row r="58" spans="1:9" x14ac:dyDescent="0.3">
      <c r="A58" s="40" t="s">
        <v>66</v>
      </c>
      <c r="B58" s="31">
        <v>0</v>
      </c>
      <c r="C58" s="32">
        <v>0</v>
      </c>
      <c r="D58" s="32">
        <v>0</v>
      </c>
      <c r="E58" s="32">
        <v>0</v>
      </c>
      <c r="F58" s="32">
        <v>0</v>
      </c>
      <c r="G58" s="32">
        <v>0</v>
      </c>
      <c r="H58" s="32">
        <v>0</v>
      </c>
      <c r="I58" s="32">
        <v>0</v>
      </c>
    </row>
    <row r="59" spans="1:9" x14ac:dyDescent="0.3">
      <c r="A59" s="40" t="s">
        <v>67</v>
      </c>
      <c r="B59" s="32">
        <v>8.1129059557631997</v>
      </c>
      <c r="C59" s="32">
        <v>6.9325986740880001</v>
      </c>
      <c r="D59" s="32">
        <v>3.2054177345432002</v>
      </c>
      <c r="E59" s="32">
        <v>2.1745519135912598E-2</v>
      </c>
      <c r="F59" s="32">
        <v>544.43659783699331</v>
      </c>
      <c r="G59" s="32">
        <v>0</v>
      </c>
      <c r="H59" s="32">
        <v>0.71341451999614947</v>
      </c>
      <c r="I59" s="32">
        <v>0.86291332853552261</v>
      </c>
    </row>
    <row r="60" spans="1:9" x14ac:dyDescent="0.3">
      <c r="A60" s="39" t="s">
        <v>75</v>
      </c>
      <c r="B60" s="31">
        <f>+B62</f>
        <v>3275.4161034187732</v>
      </c>
      <c r="C60" s="31">
        <f t="shared" ref="C60:E60" si="9">+C62</f>
        <v>3418.1055308548289</v>
      </c>
      <c r="D60" s="31">
        <f t="shared" si="9"/>
        <v>3625.5969205134288</v>
      </c>
      <c r="E60" s="31">
        <f t="shared" si="9"/>
        <v>3438.0894779442415</v>
      </c>
      <c r="F60" s="31">
        <v>6541.0037915406574</v>
      </c>
      <c r="G60" s="31">
        <v>11493.362632027071</v>
      </c>
      <c r="H60" s="31">
        <v>13948.905391816748</v>
      </c>
      <c r="I60" s="31">
        <f>+I61+I62</f>
        <v>24253.337460228817</v>
      </c>
    </row>
    <row r="61" spans="1:9" x14ac:dyDescent="0.3">
      <c r="A61" s="40" t="s">
        <v>76</v>
      </c>
      <c r="B61" s="31">
        <v>0</v>
      </c>
      <c r="C61" s="32">
        <v>0</v>
      </c>
      <c r="D61" s="32">
        <v>0</v>
      </c>
      <c r="E61" s="32">
        <v>0</v>
      </c>
      <c r="F61" s="32">
        <v>0</v>
      </c>
      <c r="G61" s="31">
        <v>0</v>
      </c>
      <c r="H61" s="31">
        <v>0</v>
      </c>
      <c r="I61" s="31">
        <v>0</v>
      </c>
    </row>
    <row r="62" spans="1:9" x14ac:dyDescent="0.3">
      <c r="A62" s="40" t="s">
        <v>68</v>
      </c>
      <c r="B62" s="32">
        <v>3275.4161034187732</v>
      </c>
      <c r="C62" s="32">
        <v>3418.1055308548289</v>
      </c>
      <c r="D62" s="32">
        <v>3625.5969205134288</v>
      </c>
      <c r="E62" s="32">
        <v>3438.0894779442415</v>
      </c>
      <c r="F62" s="32">
        <v>6541.0037915406574</v>
      </c>
      <c r="G62" s="31">
        <v>11493.3626320271</v>
      </c>
      <c r="H62" s="31">
        <v>13948.905391816807</v>
      </c>
      <c r="I62" s="31">
        <v>24253.337460228817</v>
      </c>
    </row>
    <row r="63" spans="1:9" x14ac:dyDescent="0.3">
      <c r="A63" s="39" t="s">
        <v>77</v>
      </c>
      <c r="B63" s="32">
        <v>0.27960714268546666</v>
      </c>
      <c r="C63" s="31">
        <v>0.55834836055772674</v>
      </c>
      <c r="D63" s="31">
        <v>3.2338265569979856</v>
      </c>
      <c r="E63" s="31">
        <v>1.265516946725131E-2</v>
      </c>
      <c r="F63" s="31">
        <v>0</v>
      </c>
      <c r="G63" s="31">
        <v>6.1703191965370934</v>
      </c>
      <c r="H63" s="31">
        <v>320.2314168197845</v>
      </c>
      <c r="I63" s="31">
        <v>826.43046379669147</v>
      </c>
    </row>
    <row r="64" spans="1:9" x14ac:dyDescent="0.3">
      <c r="A64" s="46" t="s">
        <v>10</v>
      </c>
      <c r="B64" s="47">
        <f>+B55+B56+B57+B60+B63</f>
        <v>8227.9144553100305</v>
      </c>
      <c r="C64" s="47">
        <f t="shared" ref="C64:H64" si="10">+C55+C56+C57+C60+C63</f>
        <v>10198.02193134968</v>
      </c>
      <c r="D64" s="47">
        <f t="shared" si="10"/>
        <v>10079.774744732724</v>
      </c>
      <c r="E64" s="47">
        <f t="shared" si="10"/>
        <v>11198.990529183837</v>
      </c>
      <c r="F64" s="47">
        <f t="shared" si="10"/>
        <v>18569.619634746581</v>
      </c>
      <c r="G64" s="47">
        <f t="shared" si="10"/>
        <v>40621.197907217691</v>
      </c>
      <c r="H64" s="47">
        <f t="shared" si="10"/>
        <v>55747.051805840281</v>
      </c>
      <c r="I64" s="47">
        <f>+I55+I56+I57+I60+I63</f>
        <v>154460.57540360306</v>
      </c>
    </row>
    <row r="65" spans="1:8" x14ac:dyDescent="0.3">
      <c r="B65" s="35"/>
      <c r="C65" s="35"/>
      <c r="D65" s="35"/>
      <c r="E65" s="35"/>
      <c r="F65" s="35"/>
      <c r="G65" s="35"/>
      <c r="H65" s="35"/>
    </row>
    <row r="66" spans="1:8" x14ac:dyDescent="0.3">
      <c r="A66" s="65" t="s">
        <v>69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67"/>
  <sheetViews>
    <sheetView showGridLines="0" zoomScale="80" zoomScaleNormal="80" workbookViewId="0">
      <selection activeCell="A50" sqref="A50"/>
    </sheetView>
  </sheetViews>
  <sheetFormatPr baseColWidth="10" defaultColWidth="11.42578125" defaultRowHeight="15" x14ac:dyDescent="0.3"/>
  <cols>
    <col min="1" max="1" width="32.5703125" style="15" customWidth="1"/>
    <col min="2" max="3" width="12.7109375" style="15" bestFit="1" customWidth="1"/>
    <col min="4" max="4" width="11.85546875" style="15" bestFit="1" customWidth="1"/>
    <col min="5" max="16384" width="11.42578125" style="15"/>
  </cols>
  <sheetData>
    <row r="1" spans="1:9" ht="18.75" x14ac:dyDescent="0.35">
      <c r="A1" s="62" t="s">
        <v>22</v>
      </c>
    </row>
    <row r="2" spans="1:9" ht="18.75" x14ac:dyDescent="0.35">
      <c r="A2" s="14"/>
    </row>
    <row r="3" spans="1:9" x14ac:dyDescent="0.3">
      <c r="A3" s="16" t="s">
        <v>45</v>
      </c>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x14ac:dyDescent="0.3">
      <c r="A6" s="3" t="s">
        <v>9</v>
      </c>
      <c r="B6" s="51">
        <v>30277.139074817394</v>
      </c>
      <c r="C6" s="51">
        <v>39767.836525939449</v>
      </c>
      <c r="D6" s="51">
        <v>52700.601995894765</v>
      </c>
      <c r="E6" s="51">
        <v>74623.79033488821</v>
      </c>
      <c r="F6" s="51">
        <v>99675.209691121476</v>
      </c>
      <c r="G6" s="51">
        <v>141178.98811331947</v>
      </c>
      <c r="H6" s="51">
        <v>406922.90103080933</v>
      </c>
      <c r="I6" s="51">
        <v>510648.89055398683</v>
      </c>
    </row>
    <row r="7" spans="1:9" x14ac:dyDescent="0.3">
      <c r="A7" s="3" t="s">
        <v>71</v>
      </c>
      <c r="B7" s="51">
        <v>17324.129777784678</v>
      </c>
      <c r="C7" s="51">
        <v>22891.968739243846</v>
      </c>
      <c r="D7" s="51">
        <v>30528.968877545918</v>
      </c>
      <c r="E7" s="51">
        <v>43510.029383163957</v>
      </c>
      <c r="F7" s="51">
        <v>58493.365303059538</v>
      </c>
      <c r="G7" s="51">
        <v>83352.219148192715</v>
      </c>
      <c r="H7" s="51">
        <v>241594.91226472499</v>
      </c>
      <c r="I7" s="51">
        <v>304807.68724328664</v>
      </c>
    </row>
    <row r="8" spans="1:9" x14ac:dyDescent="0.3">
      <c r="A8" s="15" t="s">
        <v>50</v>
      </c>
      <c r="B8" s="18">
        <v>8.3788671934777764E-2</v>
      </c>
      <c r="C8" s="18">
        <v>8.3801610391263104E-2</v>
      </c>
      <c r="D8" s="18">
        <v>8.6220422515881356E-2</v>
      </c>
      <c r="E8" s="18">
        <v>7.675220140039557E-2</v>
      </c>
      <c r="F8" s="18">
        <v>8.9788533547072724E-2</v>
      </c>
      <c r="G8" s="18">
        <v>9.192113448813527E-2</v>
      </c>
      <c r="H8" s="18">
        <v>0.11670065596700287</v>
      </c>
      <c r="I8" s="18">
        <v>8.23221553093441E-2</v>
      </c>
    </row>
    <row r="9" spans="1:9" x14ac:dyDescent="0.3">
      <c r="A9" s="15" t="s">
        <v>51</v>
      </c>
      <c r="B9" s="18">
        <v>0.16040014732568333</v>
      </c>
      <c r="C9" s="18">
        <v>0.16149622584782083</v>
      </c>
      <c r="D9" s="18">
        <v>0.16725349564417261</v>
      </c>
      <c r="E9" s="18">
        <v>0.14341276920959278</v>
      </c>
      <c r="F9" s="18">
        <v>0.14672210824485307</v>
      </c>
      <c r="G9" s="18">
        <v>0.15074803620436233</v>
      </c>
      <c r="H9" s="18">
        <v>0.17287566898746357</v>
      </c>
      <c r="I9" s="18">
        <v>0.13636750908040091</v>
      </c>
    </row>
    <row r="10" spans="1:9" x14ac:dyDescent="0.3">
      <c r="B10" s="24"/>
      <c r="C10" s="24"/>
    </row>
    <row r="11" spans="1:9" x14ac:dyDescent="0.3">
      <c r="A11" s="15"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x14ac:dyDescent="0.3">
      <c r="A17" s="26" t="s">
        <v>16</v>
      </c>
      <c r="B17" s="23">
        <v>12635.859493491511</v>
      </c>
      <c r="C17" s="23">
        <v>17441.077990348826</v>
      </c>
      <c r="D17" s="23">
        <v>23292.200763413413</v>
      </c>
      <c r="E17" s="23">
        <v>29944.268858692885</v>
      </c>
      <c r="F17" s="23">
        <v>38654.35566647938</v>
      </c>
      <c r="G17" s="23">
        <v>63721.042023960828</v>
      </c>
      <c r="H17" s="23">
        <v>274149.3661310497</v>
      </c>
      <c r="I17" s="23">
        <v>228889.21193722333</v>
      </c>
    </row>
    <row r="18" spans="1:9" x14ac:dyDescent="0.3">
      <c r="A18" s="15" t="s">
        <v>19</v>
      </c>
      <c r="B18" s="23">
        <v>3712.2028895297831</v>
      </c>
      <c r="C18" s="23">
        <v>4421.5780904177909</v>
      </c>
      <c r="D18" s="23">
        <v>5994.329390024177</v>
      </c>
      <c r="E18" s="23">
        <v>10636.537371927085</v>
      </c>
      <c r="F18" s="23">
        <v>16069.625020105053</v>
      </c>
      <c r="G18" s="23">
        <v>18505.822132836864</v>
      </c>
      <c r="H18" s="23">
        <v>56515.210051924943</v>
      </c>
      <c r="I18" s="23">
        <v>110251.01008893896</v>
      </c>
    </row>
    <row r="19" spans="1:9" x14ac:dyDescent="0.3">
      <c r="A19" s="15" t="s">
        <v>17</v>
      </c>
      <c r="B19" s="23">
        <v>378.69580811807623</v>
      </c>
      <c r="C19" s="23">
        <v>480.72601712347966</v>
      </c>
      <c r="D19" s="23">
        <v>796.32040015429732</v>
      </c>
      <c r="E19" s="23">
        <v>3504.4230737809339</v>
      </c>
      <c r="F19" s="23">
        <v>1572.6371336541583</v>
      </c>
      <c r="G19" s="23">
        <v>546.56959187595817</v>
      </c>
      <c r="H19" s="23">
        <v>912.36495188261256</v>
      </c>
      <c r="I19" s="23">
        <v>2642.4530754493221</v>
      </c>
    </row>
    <row r="20" spans="1:9" x14ac:dyDescent="0.3">
      <c r="A20" s="15" t="s">
        <v>15</v>
      </c>
      <c r="B20" s="23">
        <v>13364.498155159767</v>
      </c>
      <c r="C20" s="23">
        <v>16979.275022162918</v>
      </c>
      <c r="D20" s="23">
        <v>22139.912472210497</v>
      </c>
      <c r="E20" s="23">
        <v>29835.749012506138</v>
      </c>
      <c r="F20" s="23">
        <v>42948.037381990005</v>
      </c>
      <c r="G20" s="23">
        <v>57569.527515665039</v>
      </c>
      <c r="H20" s="23">
        <v>73510.545887376138</v>
      </c>
      <c r="I20" s="23">
        <v>163884.3833687084</v>
      </c>
    </row>
    <row r="21" spans="1:9" x14ac:dyDescent="0.3">
      <c r="A21" s="20" t="s">
        <v>47</v>
      </c>
      <c r="B21" s="21">
        <v>1452.4626519517144</v>
      </c>
      <c r="C21" s="21">
        <v>2119.6982365820108</v>
      </c>
      <c r="D21" s="21">
        <v>2750.4677563561527</v>
      </c>
      <c r="E21" s="21">
        <v>4135.9690811006767</v>
      </c>
      <c r="F21" s="21">
        <v>5471.0426254050826</v>
      </c>
      <c r="G21" s="21">
        <v>7905.4537348339554</v>
      </c>
      <c r="H21" s="21">
        <v>18857.05799999426</v>
      </c>
      <c r="I21" s="23">
        <v>27134.560903421501</v>
      </c>
    </row>
    <row r="22" spans="1:9" x14ac:dyDescent="0.3">
      <c r="A22" s="20" t="s">
        <v>48</v>
      </c>
      <c r="B22" s="21">
        <f>+B20-B21</f>
        <v>11912.035503208052</v>
      </c>
      <c r="C22" s="21">
        <f t="shared" ref="C22:I22" si="0">+C20-C21</f>
        <v>14859.576785580906</v>
      </c>
      <c r="D22" s="21">
        <f t="shared" si="0"/>
        <v>19389.444715854344</v>
      </c>
      <c r="E22" s="21">
        <f t="shared" si="0"/>
        <v>25699.779931405461</v>
      </c>
      <c r="F22" s="21">
        <f t="shared" si="0"/>
        <v>37476.994756584922</v>
      </c>
      <c r="G22" s="21">
        <f t="shared" si="0"/>
        <v>49664.073780831081</v>
      </c>
      <c r="H22" s="21">
        <f t="shared" si="0"/>
        <v>54653.487887381882</v>
      </c>
      <c r="I22" s="23">
        <f t="shared" si="0"/>
        <v>136749.82246528688</v>
      </c>
    </row>
    <row r="23" spans="1:9" s="3" customFormat="1" x14ac:dyDescent="0.3">
      <c r="A23" s="3" t="s">
        <v>18</v>
      </c>
      <c r="B23" s="73">
        <v>185.88272851825815</v>
      </c>
      <c r="C23" s="73">
        <v>445.17940588642972</v>
      </c>
      <c r="D23" s="73">
        <v>477.83897009237859</v>
      </c>
      <c r="E23" s="73">
        <v>702.81201798111033</v>
      </c>
      <c r="F23" s="73">
        <v>430.55448889289136</v>
      </c>
      <c r="G23" s="73">
        <v>836.0268489808667</v>
      </c>
      <c r="H23" s="73">
        <v>1835.4140085766799</v>
      </c>
      <c r="I23" s="73">
        <v>4981.8320836677703</v>
      </c>
    </row>
    <row r="24" spans="1:9" x14ac:dyDescent="0.3">
      <c r="A24" s="52" t="s">
        <v>10</v>
      </c>
      <c r="B24" s="53">
        <f>+B17+B18+B19+B20+B23</f>
        <v>30277.139074817394</v>
      </c>
      <c r="C24" s="53">
        <f t="shared" ref="C24:I24" si="1">+C17+C18+C19+C20+C23</f>
        <v>39767.836525939449</v>
      </c>
      <c r="D24" s="53">
        <f t="shared" si="1"/>
        <v>52700.601995894765</v>
      </c>
      <c r="E24" s="53">
        <f t="shared" si="1"/>
        <v>74623.790334888152</v>
      </c>
      <c r="F24" s="53">
        <f t="shared" si="1"/>
        <v>99675.209691121476</v>
      </c>
      <c r="G24" s="53">
        <f t="shared" si="1"/>
        <v>141178.98811331956</v>
      </c>
      <c r="H24" s="53">
        <f t="shared" si="1"/>
        <v>406922.90103081003</v>
      </c>
      <c r="I24" s="53">
        <f t="shared" si="1"/>
        <v>510648.89055398782</v>
      </c>
    </row>
    <row r="25" spans="1:9" x14ac:dyDescent="0.3">
      <c r="B25" s="24"/>
      <c r="C25" s="24"/>
    </row>
    <row r="26" spans="1:9" x14ac:dyDescent="0.3">
      <c r="A26" s="15"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44" t="s">
        <v>0</v>
      </c>
      <c r="B31" s="45">
        <v>2016</v>
      </c>
      <c r="C31" s="45">
        <v>2017</v>
      </c>
      <c r="D31" s="45">
        <v>2018</v>
      </c>
      <c r="E31" s="45">
        <v>2019</v>
      </c>
      <c r="F31" s="45">
        <v>2020</v>
      </c>
      <c r="G31" s="45">
        <v>2021</v>
      </c>
      <c r="H31" s="45">
        <v>2022</v>
      </c>
      <c r="I31" s="45">
        <v>2023</v>
      </c>
    </row>
    <row r="32" spans="1:9" x14ac:dyDescent="0.3">
      <c r="A32" s="26" t="s">
        <v>2</v>
      </c>
      <c r="B32" s="27">
        <v>142.26308956087775</v>
      </c>
      <c r="C32" s="27">
        <v>154.28561854964607</v>
      </c>
      <c r="D32" s="27">
        <v>161.37550291637029</v>
      </c>
      <c r="E32" s="27">
        <v>111.44386032226637</v>
      </c>
      <c r="F32" s="27">
        <v>118.70302702423862</v>
      </c>
      <c r="G32" s="27">
        <v>546.56959187595817</v>
      </c>
      <c r="H32" s="27">
        <v>912.36495188261256</v>
      </c>
      <c r="I32" s="27">
        <v>2642.4530754493221</v>
      </c>
    </row>
    <row r="33" spans="1:9" s="3" customFormat="1" x14ac:dyDescent="0.3">
      <c r="A33" s="74" t="s">
        <v>3</v>
      </c>
      <c r="B33" s="75">
        <v>451.9170417659264</v>
      </c>
      <c r="C33" s="75">
        <v>972.36023338278824</v>
      </c>
      <c r="D33" s="75">
        <v>1145.8020930092487</v>
      </c>
      <c r="E33" s="75">
        <v>1277.4601681630647</v>
      </c>
      <c r="F33" s="75">
        <v>861.16799142029333</v>
      </c>
      <c r="G33" s="75">
        <v>2467.7765727298083</v>
      </c>
      <c r="H33" s="75">
        <v>5946.4133344224765</v>
      </c>
      <c r="I33" s="27">
        <v>19087.27070836888</v>
      </c>
    </row>
    <row r="34" spans="1:9" s="3" customFormat="1" ht="12.75" customHeight="1" x14ac:dyDescent="0.3">
      <c r="A34" s="74" t="s">
        <v>5</v>
      </c>
      <c r="B34" s="75">
        <v>21.429767158317123</v>
      </c>
      <c r="C34" s="75">
        <v>51.10497065771807</v>
      </c>
      <c r="D34" s="75">
        <v>96.443674037275713</v>
      </c>
      <c r="E34" s="75">
        <v>214.52696450294874</v>
      </c>
      <c r="F34" s="75">
        <v>35.684716234074003</v>
      </c>
      <c r="G34" s="75">
        <v>366.21982717306577</v>
      </c>
      <c r="H34" s="75">
        <v>623.06799103674314</v>
      </c>
      <c r="I34" s="27">
        <v>2373.4639693329386</v>
      </c>
    </row>
    <row r="35" spans="1:9" s="3" customFormat="1" x14ac:dyDescent="0.3">
      <c r="A35" s="74" t="s">
        <v>6</v>
      </c>
      <c r="B35" s="75">
        <v>142.03194188714019</v>
      </c>
      <c r="C35" s="75">
        <v>218.07089586011099</v>
      </c>
      <c r="D35" s="75">
        <v>222.20135127366493</v>
      </c>
      <c r="E35" s="75">
        <v>979.38148167976078</v>
      </c>
      <c r="F35" s="75">
        <v>511.67490356194821</v>
      </c>
      <c r="G35" s="75">
        <v>71.45805694408071</v>
      </c>
      <c r="H35" s="75">
        <v>113.78122941993855</v>
      </c>
      <c r="I35" s="27">
        <v>896.26743078898801</v>
      </c>
    </row>
    <row r="36" spans="1:9" s="3" customFormat="1" x14ac:dyDescent="0.3">
      <c r="A36" s="74" t="s">
        <v>49</v>
      </c>
      <c r="B36" s="75">
        <v>14023.962428427618</v>
      </c>
      <c r="C36" s="75">
        <v>17850.728407916016</v>
      </c>
      <c r="D36" s="75">
        <v>24591.815386253409</v>
      </c>
      <c r="E36" s="75">
        <v>39059.446754716009</v>
      </c>
      <c r="F36" s="75">
        <v>49441.4419148097</v>
      </c>
      <c r="G36" s="75">
        <v>73974.052855805989</v>
      </c>
      <c r="H36" s="75">
        <v>322577.95260251517</v>
      </c>
      <c r="I36" s="27">
        <v>310735.65764004196</v>
      </c>
    </row>
    <row r="37" spans="1:9" s="3" customFormat="1" x14ac:dyDescent="0.3">
      <c r="A37" s="74" t="s">
        <v>7</v>
      </c>
      <c r="B37" s="75">
        <v>1154.6261592312162</v>
      </c>
      <c r="C37" s="75">
        <v>2315.4757788453862</v>
      </c>
      <c r="D37" s="75">
        <v>3489.9217292908088</v>
      </c>
      <c r="E37" s="75">
        <v>4415.0452307702435</v>
      </c>
      <c r="F37" s="75">
        <v>4717.6113244385406</v>
      </c>
      <c r="G37" s="75">
        <v>12559.845973308655</v>
      </c>
      <c r="H37" s="75">
        <v>20994.841081529361</v>
      </c>
      <c r="I37" s="27">
        <v>68182.963542251615</v>
      </c>
    </row>
    <row r="38" spans="1:9" s="3" customFormat="1" x14ac:dyDescent="0.3">
      <c r="A38" s="30" t="s">
        <v>72</v>
      </c>
      <c r="B38" s="75">
        <v>424.66779091655786</v>
      </c>
      <c r="C38" s="75">
        <v>699.7400425490398</v>
      </c>
      <c r="D38" s="75">
        <v>1019.4746504637246</v>
      </c>
      <c r="E38" s="75">
        <v>1831.262010767382</v>
      </c>
      <c r="F38" s="75">
        <v>2079.4319153049328</v>
      </c>
      <c r="G38" s="75">
        <v>5626.5152128186483</v>
      </c>
      <c r="H38" s="75">
        <v>8679.7404253755103</v>
      </c>
      <c r="I38" s="27">
        <v>21948.943323570995</v>
      </c>
    </row>
    <row r="39" spans="1:9" s="3" customFormat="1" x14ac:dyDescent="0.3">
      <c r="A39" s="74" t="s">
        <v>8</v>
      </c>
      <c r="B39" s="76">
        <v>12440.06099022021</v>
      </c>
      <c r="C39" s="76">
        <v>15357.25588814366</v>
      </c>
      <c r="D39" s="76">
        <v>19144.798622256934</v>
      </c>
      <c r="E39" s="76">
        <v>22473.884980499879</v>
      </c>
      <c r="F39" s="75">
        <v>36323.225360711927</v>
      </c>
      <c r="G39" s="75">
        <v>37556.650676090743</v>
      </c>
      <c r="H39" s="75">
        <v>27659.077164167298</v>
      </c>
      <c r="I39" s="27">
        <v>56403.794899267639</v>
      </c>
    </row>
    <row r="40" spans="1:9" s="3" customFormat="1" x14ac:dyDescent="0.3">
      <c r="A40" s="74" t="s">
        <v>4</v>
      </c>
      <c r="B40" s="75">
        <v>1452.4626519517144</v>
      </c>
      <c r="C40" s="75">
        <v>2119.6982365820108</v>
      </c>
      <c r="D40" s="75">
        <v>2750.4677563561527</v>
      </c>
      <c r="E40" s="75">
        <v>4135.9690811006767</v>
      </c>
      <c r="F40" s="75">
        <v>5471.0426254050826</v>
      </c>
      <c r="G40" s="75">
        <v>7905.4537348339554</v>
      </c>
      <c r="H40" s="75">
        <v>18857.05799999426</v>
      </c>
      <c r="I40" s="27">
        <v>27134.560903421501</v>
      </c>
    </row>
    <row r="41" spans="1:9" s="3" customFormat="1" x14ac:dyDescent="0.3">
      <c r="A41" s="74" t="s">
        <v>11</v>
      </c>
      <c r="B41" s="75">
        <v>23.717213697822167</v>
      </c>
      <c r="C41" s="75">
        <v>29.116453453056003</v>
      </c>
      <c r="D41" s="75">
        <v>78.301230037217564</v>
      </c>
      <c r="E41" s="75">
        <v>53.664725827637781</v>
      </c>
      <c r="F41" s="75">
        <v>0</v>
      </c>
      <c r="G41" s="75">
        <v>83.969400294927794</v>
      </c>
      <c r="H41" s="75">
        <v>155.13105989951177</v>
      </c>
      <c r="I41" s="27">
        <v>375.03364213784647</v>
      </c>
    </row>
    <row r="42" spans="1:9" x14ac:dyDescent="0.3">
      <c r="A42" s="26" t="s">
        <v>12</v>
      </c>
      <c r="B42" s="27">
        <v>0</v>
      </c>
      <c r="C42" s="27">
        <v>0</v>
      </c>
      <c r="D42" s="27">
        <v>0</v>
      </c>
      <c r="E42" s="27">
        <v>71.705076538299181</v>
      </c>
      <c r="F42" s="27">
        <v>115.22591221074718</v>
      </c>
      <c r="G42" s="27">
        <v>20.476211443608719</v>
      </c>
      <c r="H42" s="27">
        <v>403.47319056662758</v>
      </c>
      <c r="I42" s="27">
        <v>868.481419356012</v>
      </c>
    </row>
    <row r="43" spans="1:9" x14ac:dyDescent="0.3">
      <c r="A43" s="46" t="s">
        <v>10</v>
      </c>
      <c r="B43" s="47">
        <f>+SUM(B32:B42)</f>
        <v>30277.139074817402</v>
      </c>
      <c r="C43" s="47">
        <f t="shared" ref="C43:I43" si="2">+SUM(C32:C42)</f>
        <v>39767.836525939427</v>
      </c>
      <c r="D43" s="47">
        <f t="shared" si="2"/>
        <v>52700.601995894816</v>
      </c>
      <c r="E43" s="47">
        <f t="shared" si="2"/>
        <v>74623.790334888166</v>
      </c>
      <c r="F43" s="47">
        <f t="shared" si="2"/>
        <v>99675.209691121476</v>
      </c>
      <c r="G43" s="47">
        <f t="shared" si="2"/>
        <v>141178.98811331944</v>
      </c>
      <c r="H43" s="47">
        <f t="shared" si="2"/>
        <v>406922.90103080956</v>
      </c>
      <c r="I43" s="47">
        <f t="shared" si="2"/>
        <v>510648.8905539877</v>
      </c>
    </row>
    <row r="44" spans="1:9" x14ac:dyDescent="0.3">
      <c r="B44" s="28"/>
      <c r="C44" s="28"/>
    </row>
    <row r="45" spans="1:9" x14ac:dyDescent="0.3">
      <c r="A45" s="15"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row>
    <row r="51" spans="1:9" x14ac:dyDescent="0.3">
      <c r="A51" s="3"/>
      <c r="B51" s="3"/>
      <c r="C51" s="3"/>
      <c r="D51" s="3"/>
      <c r="E51" s="3"/>
      <c r="F51"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7" spans="1:9" x14ac:dyDescent="0.3">
      <c r="A57" s="3"/>
      <c r="B57" s="3"/>
      <c r="C57" s="3"/>
      <c r="D57" s="3"/>
      <c r="E57" s="3"/>
      <c r="F57" s="3"/>
    </row>
    <row r="58" spans="1:9" x14ac:dyDescent="0.3">
      <c r="A58" s="3"/>
      <c r="B58" s="3"/>
      <c r="C58" s="3"/>
      <c r="D58" s="3"/>
      <c r="E58" s="3"/>
      <c r="F58" s="3"/>
    </row>
    <row r="59" spans="1:9" x14ac:dyDescent="0.3">
      <c r="A59" s="3"/>
      <c r="B59" s="3"/>
      <c r="C59" s="3"/>
      <c r="D59" s="3"/>
      <c r="E59" s="3"/>
      <c r="F59" s="3"/>
    </row>
    <row r="60" spans="1:9" x14ac:dyDescent="0.3">
      <c r="A60" s="3"/>
      <c r="B60" s="3"/>
      <c r="C60" s="3"/>
      <c r="D60" s="3"/>
      <c r="E60" s="3"/>
      <c r="F60" s="3"/>
    </row>
    <row r="61" spans="1:9" x14ac:dyDescent="0.3">
      <c r="A61" s="3"/>
      <c r="B61" s="3"/>
      <c r="C61" s="3"/>
      <c r="D61" s="3"/>
      <c r="E61" s="3"/>
      <c r="F61" s="3"/>
    </row>
    <row r="62" spans="1:9" x14ac:dyDescent="0.3">
      <c r="A62" s="3"/>
      <c r="B62" s="3"/>
      <c r="C62" s="3"/>
      <c r="D62" s="3"/>
      <c r="E62" s="3"/>
      <c r="F62" s="3"/>
    </row>
    <row r="63" spans="1:9" x14ac:dyDescent="0.3">
      <c r="A63" s="3"/>
      <c r="B63" s="3"/>
      <c r="C63" s="3"/>
      <c r="D63" s="3"/>
      <c r="E63" s="3"/>
      <c r="F63" s="3"/>
    </row>
    <row r="64" spans="1:9" x14ac:dyDescent="0.3">
      <c r="A64" s="3"/>
      <c r="B64" s="3"/>
      <c r="C64" s="3"/>
      <c r="D64" s="3"/>
      <c r="E64" s="3"/>
      <c r="F64" s="3"/>
    </row>
    <row r="65" spans="1:6" x14ac:dyDescent="0.3">
      <c r="A65" s="3"/>
      <c r="B65" s="3"/>
      <c r="C65" s="3"/>
      <c r="D65" s="3"/>
      <c r="E65" s="3"/>
      <c r="F65" s="3"/>
    </row>
    <row r="66" spans="1:6" x14ac:dyDescent="0.3">
      <c r="A66" s="3"/>
      <c r="B66" s="3"/>
      <c r="C66" s="3"/>
      <c r="D66" s="3"/>
      <c r="E66" s="3"/>
      <c r="F66" s="3"/>
    </row>
    <row r="67" spans="1:6" x14ac:dyDescent="0.3">
      <c r="A67" s="3"/>
      <c r="B67" s="3"/>
      <c r="C67" s="3"/>
      <c r="D67" s="3"/>
      <c r="E67" s="3"/>
      <c r="F67" s="3"/>
    </row>
  </sheetData>
  <pageMargins left="0.7" right="0.7" top="0.75" bottom="0.75" header="0.3" footer="0.3"/>
  <pageSetup orientation="portrait" horizontalDpi="4294967294" verticalDpi="4294967294" r:id="rId1"/>
  <ignoredErrors>
    <ignoredError sqref="B43:I4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75"/>
  <sheetViews>
    <sheetView showGridLines="0" topLeftCell="A19" zoomScale="80" zoomScaleNormal="80" workbookViewId="0">
      <selection activeCell="A45" sqref="A45"/>
    </sheetView>
  </sheetViews>
  <sheetFormatPr baseColWidth="10" defaultColWidth="11.42578125" defaultRowHeight="15" x14ac:dyDescent="0.3"/>
  <cols>
    <col min="1" max="1" width="37" style="15" customWidth="1"/>
    <col min="2" max="3" width="12.7109375" style="15" bestFit="1" customWidth="1"/>
    <col min="4" max="4" width="11.85546875" style="15" bestFit="1" customWidth="1"/>
    <col min="5" max="16384" width="11.42578125" style="15"/>
  </cols>
  <sheetData>
    <row r="1" spans="1:9" ht="18.75" x14ac:dyDescent="0.35">
      <c r="A1" s="62" t="s">
        <v>46</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10445.648394838601</v>
      </c>
      <c r="C6" s="51">
        <v>12822.673485785068</v>
      </c>
      <c r="D6" s="51">
        <v>19732.463191949297</v>
      </c>
      <c r="E6" s="51">
        <v>26963.721096016223</v>
      </c>
      <c r="F6" s="51">
        <v>38620.210004578461</v>
      </c>
      <c r="G6" s="51">
        <v>53572.107486737717</v>
      </c>
      <c r="H6" s="51">
        <v>99394.028273883057</v>
      </c>
      <c r="I6" s="51">
        <v>255360.41924406216</v>
      </c>
    </row>
    <row r="7" spans="1:9" s="3" customFormat="1" x14ac:dyDescent="0.3">
      <c r="A7" s="3" t="s">
        <v>71</v>
      </c>
      <c r="B7" s="51">
        <v>41704.189702713309</v>
      </c>
      <c r="C7" s="51">
        <v>51399.661224937139</v>
      </c>
      <c r="D7" s="51">
        <v>79512.840917403591</v>
      </c>
      <c r="E7" s="51">
        <v>109338.38762739337</v>
      </c>
      <c r="F7" s="51">
        <v>157746.83039480794</v>
      </c>
      <c r="G7" s="51">
        <v>220604.7861849998</v>
      </c>
      <c r="H7" s="51">
        <v>412942.53054206347</v>
      </c>
      <c r="I7" s="51">
        <v>1071075.3066881788</v>
      </c>
    </row>
    <row r="8" spans="1:9" s="3" customFormat="1" x14ac:dyDescent="0.3">
      <c r="A8" s="3" t="s">
        <v>50</v>
      </c>
      <c r="B8" s="77">
        <v>6.9439985995796483E-2</v>
      </c>
      <c r="C8" s="77">
        <v>6.2556888522352722E-2</v>
      </c>
      <c r="D8" s="77">
        <v>7.6510597017018886E-2</v>
      </c>
      <c r="E8" s="77">
        <v>7.3288417114792517E-2</v>
      </c>
      <c r="F8" s="77">
        <v>7.3719259794486389E-2</v>
      </c>
      <c r="G8" s="77">
        <v>7.0782882365649183E-2</v>
      </c>
      <c r="H8" s="77">
        <v>7.5703645680812878E-2</v>
      </c>
      <c r="I8" s="77">
        <v>7.8631127166317955E-2</v>
      </c>
    </row>
    <row r="9" spans="1:9" s="3" customFormat="1" x14ac:dyDescent="0.3">
      <c r="A9" s="3" t="s">
        <v>51</v>
      </c>
      <c r="B9" s="77">
        <v>0.12990585560928961</v>
      </c>
      <c r="C9" s="77">
        <v>0.11677618050794</v>
      </c>
      <c r="D9" s="77">
        <v>0.1393275764652622</v>
      </c>
      <c r="E9" s="77">
        <v>0.14082670251772403</v>
      </c>
      <c r="F9" s="77">
        <v>0.14292761666074613</v>
      </c>
      <c r="G9" s="77">
        <v>0.13723228411934885</v>
      </c>
      <c r="H9" s="77">
        <v>0.12621413113717311</v>
      </c>
      <c r="I9" s="77">
        <v>0.12548663527565751</v>
      </c>
    </row>
    <row r="10" spans="1:9" x14ac:dyDescent="0.3">
      <c r="B10" s="24"/>
      <c r="C10" s="24"/>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3" t="s">
        <v>16</v>
      </c>
      <c r="B17" s="73">
        <v>2824.0853594591676</v>
      </c>
      <c r="C17" s="73">
        <v>3521.3673621402895</v>
      </c>
      <c r="D17" s="73">
        <v>7116.7638244052096</v>
      </c>
      <c r="E17" s="73">
        <v>10239.288793530672</v>
      </c>
      <c r="F17" s="73">
        <v>15403.830370706066</v>
      </c>
      <c r="G17" s="73">
        <v>20480.327441689868</v>
      </c>
      <c r="H17" s="73">
        <v>35289.162216994875</v>
      </c>
      <c r="I17" s="73">
        <v>92011.697650733389</v>
      </c>
    </row>
    <row r="18" spans="1:9" s="3" customFormat="1" x14ac:dyDescent="0.3">
      <c r="A18" s="3" t="s">
        <v>19</v>
      </c>
      <c r="B18" s="73">
        <v>2496.5509609845267</v>
      </c>
      <c r="C18" s="73">
        <v>2709.7746144611538</v>
      </c>
      <c r="D18" s="73">
        <v>4843.6280242325638</v>
      </c>
      <c r="E18" s="73">
        <v>4935.1026134464373</v>
      </c>
      <c r="F18" s="73">
        <v>6817.5937903253807</v>
      </c>
      <c r="G18" s="73">
        <v>9802.0007198899166</v>
      </c>
      <c r="H18" s="73">
        <v>15698.917245445817</v>
      </c>
      <c r="I18" s="73">
        <v>34290.121607908499</v>
      </c>
    </row>
    <row r="19" spans="1:9" s="3" customFormat="1" x14ac:dyDescent="0.3">
      <c r="A19" s="3" t="s">
        <v>17</v>
      </c>
      <c r="B19" s="73">
        <v>102.87264950229368</v>
      </c>
      <c r="C19" s="73">
        <v>124.90130769405175</v>
      </c>
      <c r="D19" s="73">
        <v>116.42545591520991</v>
      </c>
      <c r="E19" s="73">
        <v>184.3795564314625</v>
      </c>
      <c r="F19" s="73">
        <v>340.12056577266497</v>
      </c>
      <c r="G19" s="73">
        <v>1689.2596000528226</v>
      </c>
      <c r="H19" s="73">
        <v>2210.6732438965851</v>
      </c>
      <c r="I19" s="73">
        <v>3180.9357245427518</v>
      </c>
    </row>
    <row r="20" spans="1:9" s="3" customFormat="1" x14ac:dyDescent="0.3">
      <c r="A20" s="3" t="s">
        <v>15</v>
      </c>
      <c r="B20" s="73">
        <v>4700.6101878799136</v>
      </c>
      <c r="C20" s="73">
        <v>5793.1240717759974</v>
      </c>
      <c r="D20" s="73">
        <v>6527.0316570431187</v>
      </c>
      <c r="E20" s="73">
        <v>10166.589913115493</v>
      </c>
      <c r="F20" s="73">
        <v>13639.276909609738</v>
      </c>
      <c r="G20" s="73">
        <v>17998.490590203586</v>
      </c>
      <c r="H20" s="73">
        <v>33560.331646362734</v>
      </c>
      <c r="I20" s="73">
        <v>92142.366337859479</v>
      </c>
    </row>
    <row r="21" spans="1:9" s="3" customFormat="1" x14ac:dyDescent="0.3">
      <c r="A21" s="65" t="s">
        <v>47</v>
      </c>
      <c r="B21" s="78">
        <v>509.77992578435845</v>
      </c>
      <c r="C21" s="78">
        <v>631.80840648385822</v>
      </c>
      <c r="D21" s="78">
        <v>948.18850749978617</v>
      </c>
      <c r="E21" s="78">
        <v>1339.0958333666736</v>
      </c>
      <c r="F21" s="78">
        <v>1832.5363458452991</v>
      </c>
      <c r="G21" s="78">
        <v>2667.1529502332646</v>
      </c>
      <c r="H21" s="78">
        <v>4319.6979615795335</v>
      </c>
      <c r="I21" s="78">
        <v>11839.93055771652</v>
      </c>
    </row>
    <row r="22" spans="1:9" s="3" customFormat="1" x14ac:dyDescent="0.3">
      <c r="A22" s="65" t="s">
        <v>48</v>
      </c>
      <c r="B22" s="78">
        <f>+B20-B21</f>
        <v>4190.8302620955556</v>
      </c>
      <c r="C22" s="78">
        <f t="shared" ref="C22:F22" si="0">+C20-C21</f>
        <v>5161.3156652921389</v>
      </c>
      <c r="D22" s="78">
        <f t="shared" si="0"/>
        <v>5578.8431495433324</v>
      </c>
      <c r="E22" s="78">
        <f t="shared" si="0"/>
        <v>8827.4940797488198</v>
      </c>
      <c r="F22" s="78">
        <f t="shared" si="0"/>
        <v>11806.740563764439</v>
      </c>
      <c r="G22" s="78">
        <f>+G20-G21</f>
        <v>15331.337639970321</v>
      </c>
      <c r="H22" s="78">
        <f>+H20-H21</f>
        <v>29240.633684783199</v>
      </c>
      <c r="I22" s="78">
        <f>+I20-I21</f>
        <v>80302.435780142958</v>
      </c>
    </row>
    <row r="23" spans="1:9" s="3" customFormat="1" x14ac:dyDescent="0.3">
      <c r="A23" s="3" t="s">
        <v>18</v>
      </c>
      <c r="B23" s="73">
        <v>321.52923701269555</v>
      </c>
      <c r="C23" s="73">
        <v>673.50612971356918</v>
      </c>
      <c r="D23" s="73">
        <v>1128.6142303532069</v>
      </c>
      <c r="E23" s="73">
        <v>1438.3602194922064</v>
      </c>
      <c r="F23" s="73">
        <v>2419.3883681646853</v>
      </c>
      <c r="G23" s="73">
        <v>3602.0291349014556</v>
      </c>
      <c r="H23" s="73">
        <v>12634.943921183343</v>
      </c>
      <c r="I23" s="73">
        <v>33735.297923019745</v>
      </c>
    </row>
    <row r="24" spans="1:9" x14ac:dyDescent="0.3">
      <c r="A24" s="52" t="s">
        <v>10</v>
      </c>
      <c r="B24" s="53">
        <f>+B17+B18+B19+B20+B23</f>
        <v>10445.648394838598</v>
      </c>
      <c r="C24" s="53">
        <f t="shared" ref="C24:I24" si="1">+C17+C18+C19+C20+C23</f>
        <v>12822.673485785061</v>
      </c>
      <c r="D24" s="53">
        <f t="shared" si="1"/>
        <v>19732.463191949308</v>
      </c>
      <c r="E24" s="53">
        <f t="shared" si="1"/>
        <v>26963.72109601627</v>
      </c>
      <c r="F24" s="53">
        <f t="shared" si="1"/>
        <v>38620.210004578534</v>
      </c>
      <c r="G24" s="53">
        <f t="shared" si="1"/>
        <v>53572.107486737645</v>
      </c>
      <c r="H24" s="53">
        <f t="shared" si="1"/>
        <v>99394.028273883348</v>
      </c>
      <c r="I24" s="53">
        <f t="shared" si="1"/>
        <v>255360.41924406384</v>
      </c>
    </row>
    <row r="25" spans="1:9" x14ac:dyDescent="0.3">
      <c r="B25" s="24"/>
      <c r="C25" s="24"/>
    </row>
    <row r="26" spans="1:9" x14ac:dyDescent="0.3">
      <c r="A26" s="20"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65.294374314834585</v>
      </c>
      <c r="C32" s="75">
        <v>83.930138330996641</v>
      </c>
      <c r="D32" s="75">
        <v>109.02959140224139</v>
      </c>
      <c r="E32" s="75">
        <v>151.95735628318877</v>
      </c>
      <c r="F32" s="75">
        <v>421.14334621533641</v>
      </c>
      <c r="G32" s="75">
        <v>640.41195264830969</v>
      </c>
      <c r="H32" s="75">
        <v>659.241335975575</v>
      </c>
      <c r="I32" s="75">
        <v>1989.9089276651018</v>
      </c>
    </row>
    <row r="33" spans="1:9" s="3" customFormat="1" x14ac:dyDescent="0.3">
      <c r="A33" s="74" t="s">
        <v>3</v>
      </c>
      <c r="B33" s="75">
        <v>284.1934077024053</v>
      </c>
      <c r="C33" s="75">
        <v>492.9803393242031</v>
      </c>
      <c r="D33" s="75">
        <v>851.64445720088315</v>
      </c>
      <c r="E33" s="75">
        <v>1249.3752195684067</v>
      </c>
      <c r="F33" s="75">
        <v>1090.2011935046687</v>
      </c>
      <c r="G33" s="75">
        <v>1197.0976692319562</v>
      </c>
      <c r="H33" s="75">
        <v>6500.5893641377161</v>
      </c>
      <c r="I33" s="75">
        <v>18543.619101661508</v>
      </c>
    </row>
    <row r="34" spans="1:9" s="3" customFormat="1" ht="12.75" customHeight="1" x14ac:dyDescent="0.3">
      <c r="A34" s="74" t="s">
        <v>5</v>
      </c>
      <c r="B34" s="75">
        <v>306.17154509025431</v>
      </c>
      <c r="C34" s="75">
        <v>587.21710759314135</v>
      </c>
      <c r="D34" s="75">
        <v>1952.6614833692315</v>
      </c>
      <c r="E34" s="75">
        <v>822.74936107012843</v>
      </c>
      <c r="F34" s="75">
        <v>693.64466572948413</v>
      </c>
      <c r="G34" s="75">
        <v>1369.6035509884173</v>
      </c>
      <c r="H34" s="75">
        <v>3161.2714757815429</v>
      </c>
      <c r="I34" s="75">
        <v>7820.4205465581344</v>
      </c>
    </row>
    <row r="35" spans="1:9" s="3" customFormat="1" x14ac:dyDescent="0.3">
      <c r="A35" s="74" t="s">
        <v>6</v>
      </c>
      <c r="B35" s="75">
        <v>76.917575442755108</v>
      </c>
      <c r="C35" s="75">
        <v>112.7201652626152</v>
      </c>
      <c r="D35" s="75">
        <v>636.16876627805902</v>
      </c>
      <c r="E35" s="75">
        <v>507.14467589419058</v>
      </c>
      <c r="F35" s="75">
        <v>467.42260085166691</v>
      </c>
      <c r="G35" s="75">
        <v>495.99571029788223</v>
      </c>
      <c r="H35" s="75">
        <v>950.50688167272835</v>
      </c>
      <c r="I35" s="75">
        <v>1818.9271087236125</v>
      </c>
    </row>
    <row r="36" spans="1:9" s="3" customFormat="1" x14ac:dyDescent="0.3">
      <c r="A36" s="74" t="s">
        <v>49</v>
      </c>
      <c r="B36" s="75">
        <v>4049.7375920411414</v>
      </c>
      <c r="C36" s="75">
        <v>5070.3445234641977</v>
      </c>
      <c r="D36" s="75">
        <v>7125.8449900007417</v>
      </c>
      <c r="E36" s="75">
        <v>10457.086762569206</v>
      </c>
      <c r="F36" s="75">
        <v>13023.167320550363</v>
      </c>
      <c r="G36" s="75">
        <v>17780.281668494958</v>
      </c>
      <c r="H36" s="75">
        <v>31821.745687939154</v>
      </c>
      <c r="I36" s="75">
        <v>83001.347505918471</v>
      </c>
    </row>
    <row r="37" spans="1:9" s="3" customFormat="1" x14ac:dyDescent="0.3">
      <c r="A37" s="74" t="s">
        <v>7</v>
      </c>
      <c r="B37" s="75">
        <v>483.24532041450504</v>
      </c>
      <c r="C37" s="75">
        <v>593.04235935457666</v>
      </c>
      <c r="D37" s="75">
        <v>1100.2161940652179</v>
      </c>
      <c r="E37" s="75">
        <v>2105.0339251303144</v>
      </c>
      <c r="F37" s="75">
        <v>5316.5617407195941</v>
      </c>
      <c r="G37" s="75">
        <v>6148.3672310407128</v>
      </c>
      <c r="H37" s="75">
        <v>8480.0760239959509</v>
      </c>
      <c r="I37" s="75">
        <v>24810.229103815702</v>
      </c>
    </row>
    <row r="38" spans="1:9" s="3" customFormat="1" x14ac:dyDescent="0.3">
      <c r="A38" s="30" t="s">
        <v>72</v>
      </c>
      <c r="B38" s="75">
        <v>418.95863757884337</v>
      </c>
      <c r="C38" s="75">
        <v>488.79744595685401</v>
      </c>
      <c r="D38" s="75">
        <v>580.84468056658091</v>
      </c>
      <c r="E38" s="75">
        <v>720.12074394606157</v>
      </c>
      <c r="F38" s="75">
        <v>1127.0258900226372</v>
      </c>
      <c r="G38" s="75">
        <v>1449.833574618204</v>
      </c>
      <c r="H38" s="75">
        <v>4152.4550166300596</v>
      </c>
      <c r="I38" s="75">
        <v>10439.069538801599</v>
      </c>
    </row>
    <row r="39" spans="1:9" s="3" customFormat="1" x14ac:dyDescent="0.3">
      <c r="A39" s="74" t="s">
        <v>8</v>
      </c>
      <c r="B39" s="76">
        <v>4152.3881932635104</v>
      </c>
      <c r="C39" s="76">
        <v>4407.1280166911165</v>
      </c>
      <c r="D39" s="76">
        <v>5736.9745696816908</v>
      </c>
      <c r="E39" s="76">
        <v>8236.321576428687</v>
      </c>
      <c r="F39" s="75">
        <v>12195.159691486082</v>
      </c>
      <c r="G39" s="75">
        <v>18989.710055292056</v>
      </c>
      <c r="H39" s="75">
        <v>29141.711708760457</v>
      </c>
      <c r="I39" s="75">
        <v>67226.41345147352</v>
      </c>
    </row>
    <row r="40" spans="1:9" s="3" customFormat="1" x14ac:dyDescent="0.3">
      <c r="A40" s="74" t="s">
        <v>4</v>
      </c>
      <c r="B40" s="75">
        <v>509.77992578435845</v>
      </c>
      <c r="C40" s="75">
        <v>631.80840648385822</v>
      </c>
      <c r="D40" s="75">
        <v>948.18850749978617</v>
      </c>
      <c r="E40" s="75">
        <v>1339.0958333666736</v>
      </c>
      <c r="F40" s="75">
        <v>1832.5363458452991</v>
      </c>
      <c r="G40" s="75">
        <v>2667.1529502332646</v>
      </c>
      <c r="H40" s="75">
        <v>4319.6979615795335</v>
      </c>
      <c r="I40" s="75">
        <v>11839.93055771652</v>
      </c>
    </row>
    <row r="41" spans="1:9" x14ac:dyDescent="0.3">
      <c r="A41" s="26" t="s">
        <v>11</v>
      </c>
      <c r="B41" s="27">
        <v>0.86211590400284788</v>
      </c>
      <c r="C41" s="27">
        <v>15.037253030515602</v>
      </c>
      <c r="D41" s="27">
        <v>9.1931708451108687</v>
      </c>
      <c r="E41" s="27">
        <v>45.517559218170589</v>
      </c>
      <c r="F41" s="27">
        <v>568.85547287033387</v>
      </c>
      <c r="G41" s="27">
        <v>86.743083507556577</v>
      </c>
      <c r="H41" s="27">
        <v>206.08839220200844</v>
      </c>
      <c r="I41" s="75">
        <v>261.63749033619575</v>
      </c>
    </row>
    <row r="42" spans="1:9" x14ac:dyDescent="0.3">
      <c r="A42" s="26" t="s">
        <v>12</v>
      </c>
      <c r="B42" s="27">
        <v>98.099707301985717</v>
      </c>
      <c r="C42" s="27">
        <v>339.66773029298753</v>
      </c>
      <c r="D42" s="27">
        <v>681.69678103970921</v>
      </c>
      <c r="E42" s="27">
        <v>1329.3180825412906</v>
      </c>
      <c r="F42" s="27">
        <v>1884.4917367830556</v>
      </c>
      <c r="G42" s="27">
        <v>2746.9100403842813</v>
      </c>
      <c r="H42" s="27">
        <v>10000.644425208739</v>
      </c>
      <c r="I42" s="75">
        <v>27608.915911392942</v>
      </c>
    </row>
    <row r="43" spans="1:9" x14ac:dyDescent="0.3">
      <c r="A43" s="46" t="s">
        <v>10</v>
      </c>
      <c r="B43" s="47">
        <f>+SUM(B32:B42)</f>
        <v>10445.648394838596</v>
      </c>
      <c r="C43" s="47">
        <f t="shared" ref="C43:I43" si="2">+SUM(C32:C42)</f>
        <v>12822.673485785062</v>
      </c>
      <c r="D43" s="47">
        <f t="shared" si="2"/>
        <v>19732.463191949253</v>
      </c>
      <c r="E43" s="47">
        <f t="shared" si="2"/>
        <v>26963.721096016317</v>
      </c>
      <c r="F43" s="47">
        <f t="shared" si="2"/>
        <v>38620.210004578519</v>
      </c>
      <c r="G43" s="47">
        <f t="shared" si="2"/>
        <v>53572.107486737601</v>
      </c>
      <c r="H43" s="47">
        <f t="shared" si="2"/>
        <v>99394.028273883465</v>
      </c>
      <c r="I43" s="47">
        <f t="shared" si="2"/>
        <v>255360.41924406332</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row r="68" spans="1:9" x14ac:dyDescent="0.3">
      <c r="A68" s="3"/>
      <c r="B68" s="3"/>
      <c r="C68" s="3"/>
      <c r="D68" s="3"/>
      <c r="E68" s="3"/>
      <c r="F68" s="3"/>
      <c r="G68" s="3"/>
      <c r="H68" s="3"/>
      <c r="I68" s="3"/>
    </row>
    <row r="69" spans="1:9" x14ac:dyDescent="0.3">
      <c r="A69" s="3"/>
      <c r="B69" s="3"/>
      <c r="C69" s="3"/>
      <c r="D69" s="3"/>
      <c r="E69" s="3"/>
      <c r="F69" s="3"/>
      <c r="G69" s="3"/>
      <c r="H69" s="3"/>
      <c r="I69" s="3"/>
    </row>
    <row r="70" spans="1:9" x14ac:dyDescent="0.3">
      <c r="A70" s="3"/>
      <c r="B70" s="3"/>
      <c r="C70" s="3"/>
      <c r="D70" s="3"/>
      <c r="E70" s="3"/>
      <c r="F70" s="3"/>
      <c r="G70" s="3"/>
      <c r="H70" s="3"/>
      <c r="I70" s="3"/>
    </row>
    <row r="71" spans="1:9" x14ac:dyDescent="0.3">
      <c r="A71" s="3"/>
      <c r="B71" s="3"/>
      <c r="C71" s="3"/>
      <c r="D71" s="3"/>
      <c r="E71" s="3"/>
      <c r="F71" s="3"/>
      <c r="G71" s="3"/>
      <c r="H71" s="3"/>
      <c r="I71" s="3"/>
    </row>
    <row r="72" spans="1:9" x14ac:dyDescent="0.3">
      <c r="A72" s="3"/>
      <c r="B72" s="3"/>
      <c r="C72" s="3"/>
      <c r="D72" s="3"/>
      <c r="E72" s="3"/>
      <c r="F72" s="3"/>
      <c r="G72" s="3"/>
      <c r="H72" s="3"/>
      <c r="I72" s="3"/>
    </row>
    <row r="73" spans="1:9" x14ac:dyDescent="0.3">
      <c r="A73" s="3"/>
      <c r="B73" s="3"/>
      <c r="C73" s="3"/>
      <c r="D73" s="3"/>
      <c r="E73" s="3"/>
      <c r="F73" s="3"/>
      <c r="G73" s="3"/>
      <c r="H73" s="3"/>
      <c r="I73" s="3"/>
    </row>
    <row r="74" spans="1:9" x14ac:dyDescent="0.3">
      <c r="A74" s="3"/>
      <c r="B74" s="3"/>
      <c r="C74" s="3"/>
      <c r="D74" s="3"/>
      <c r="E74" s="3"/>
      <c r="F74" s="3"/>
      <c r="G74" s="3"/>
      <c r="H74" s="3"/>
      <c r="I74" s="3"/>
    </row>
    <row r="75" spans="1:9" x14ac:dyDescent="0.3">
      <c r="A75" s="3"/>
      <c r="B75" s="3"/>
      <c r="C75" s="3"/>
      <c r="D75" s="3"/>
      <c r="E75" s="3"/>
      <c r="F75" s="3"/>
      <c r="G75" s="3"/>
      <c r="H75" s="3"/>
      <c r="I75" s="3"/>
    </row>
  </sheetData>
  <pageMargins left="0.7" right="0.7" top="0.75" bottom="0.75" header="0.3" footer="0.3"/>
  <pageSetup orientation="portrait" horizontalDpi="4294967294" verticalDpi="4294967294" r:id="rId1"/>
  <ignoredErrors>
    <ignoredError sqref="B43:I4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71"/>
  <sheetViews>
    <sheetView showGridLines="0" zoomScale="80" zoomScaleNormal="80" workbookViewId="0">
      <selection activeCell="I7" sqref="I7"/>
    </sheetView>
  </sheetViews>
  <sheetFormatPr baseColWidth="10" defaultColWidth="11.42578125" defaultRowHeight="15" x14ac:dyDescent="0.3"/>
  <cols>
    <col min="1" max="1" width="36.5703125" style="15" customWidth="1"/>
    <col min="2" max="3" width="12.7109375" style="15" bestFit="1" customWidth="1"/>
    <col min="4" max="4" width="11.85546875" style="15" bestFit="1" customWidth="1"/>
    <col min="5" max="16384" width="11.42578125" style="15"/>
  </cols>
  <sheetData>
    <row r="1" spans="1:9" ht="18.75" x14ac:dyDescent="0.35">
      <c r="A1" s="62" t="s">
        <v>23</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1126.9899307685434</v>
      </c>
      <c r="C6" s="51">
        <v>1545.7634391310171</v>
      </c>
      <c r="D6" s="51">
        <v>1966.8966822438344</v>
      </c>
      <c r="E6" s="51">
        <v>2771.3539198937888</v>
      </c>
      <c r="F6" s="51">
        <v>4850.4704894626539</v>
      </c>
      <c r="G6" s="51">
        <v>8449.6306978373595</v>
      </c>
      <c r="H6" s="51">
        <v>12444.294222137954</v>
      </c>
      <c r="I6" s="51">
        <v>32019.45484098775</v>
      </c>
    </row>
    <row r="7" spans="1:9" s="3" customFormat="1" x14ac:dyDescent="0.3">
      <c r="A7" s="3" t="s">
        <v>71</v>
      </c>
      <c r="B7" s="51">
        <v>27436.033078573008</v>
      </c>
      <c r="C7" s="51">
        <v>37575.988505020228</v>
      </c>
      <c r="D7" s="51">
        <v>47763.396849048921</v>
      </c>
      <c r="E7" s="51">
        <v>67269.137334185856</v>
      </c>
      <c r="F7" s="51">
        <v>117784.18419811694</v>
      </c>
      <c r="G7" s="51">
        <v>205422.18408181652</v>
      </c>
      <c r="H7" s="51">
        <v>303120.13986792893</v>
      </c>
      <c r="I7" s="51">
        <v>782278.83122786519</v>
      </c>
    </row>
    <row r="8" spans="1:9" s="3" customFormat="1" x14ac:dyDescent="0.3">
      <c r="A8" s="3" t="s">
        <v>50</v>
      </c>
      <c r="B8" s="77">
        <v>6.3662112064619525E-2</v>
      </c>
      <c r="C8" s="77">
        <v>6.6567479399294485E-2</v>
      </c>
      <c r="D8" s="77">
        <v>6.7415065303802271E-2</v>
      </c>
      <c r="E8" s="77">
        <v>6.4486723771376889E-2</v>
      </c>
      <c r="F8" s="77">
        <v>9.387200055786743E-2</v>
      </c>
      <c r="G8" s="77">
        <v>6.7677918890147376E-2</v>
      </c>
      <c r="H8" s="77">
        <v>7.0228120138101521E-2</v>
      </c>
      <c r="I8" s="77">
        <v>6.8496880055885917E-2</v>
      </c>
    </row>
    <row r="9" spans="1:9" s="3" customFormat="1" x14ac:dyDescent="0.3">
      <c r="A9" s="3" t="s">
        <v>51</v>
      </c>
      <c r="B9" s="77">
        <v>0.10199811699978663</v>
      </c>
      <c r="C9" s="77">
        <v>0.10402920874762932</v>
      </c>
      <c r="D9" s="77">
        <v>9.6020043328749957E-2</v>
      </c>
      <c r="E9" s="77">
        <v>0.10562207858274018</v>
      </c>
      <c r="F9" s="77">
        <v>0.13160612590603774</v>
      </c>
      <c r="G9" s="77">
        <v>0.13926915148784175</v>
      </c>
      <c r="H9" s="77">
        <v>0.14482308411455427</v>
      </c>
      <c r="I9" s="77">
        <v>0.12557423922133509</v>
      </c>
    </row>
    <row r="10" spans="1:9" x14ac:dyDescent="0.3">
      <c r="B10" s="24"/>
      <c r="C10" s="24"/>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73" t="s">
        <v>16</v>
      </c>
      <c r="B17" s="73">
        <v>382.6101897609596</v>
      </c>
      <c r="C17" s="73">
        <v>507.34390804946668</v>
      </c>
      <c r="D17" s="73">
        <v>666.50629616499157</v>
      </c>
      <c r="E17" s="73">
        <v>1011.1504634097994</v>
      </c>
      <c r="F17" s="73">
        <v>1334.654803032568</v>
      </c>
      <c r="G17" s="73">
        <v>1745.6296742278714</v>
      </c>
      <c r="H17" s="73">
        <v>4495.9706946098704</v>
      </c>
      <c r="I17" s="73">
        <v>12772.492920357974</v>
      </c>
    </row>
    <row r="18" spans="1:9" s="3" customFormat="1" x14ac:dyDescent="0.3">
      <c r="A18" s="3" t="s">
        <v>19</v>
      </c>
      <c r="B18" s="73">
        <v>0</v>
      </c>
      <c r="C18" s="73">
        <v>0</v>
      </c>
      <c r="D18" s="73">
        <v>0</v>
      </c>
      <c r="E18" s="73">
        <v>0</v>
      </c>
      <c r="F18" s="73">
        <v>1393.0599173203868</v>
      </c>
      <c r="G18" s="73">
        <v>1788.3895632509928</v>
      </c>
      <c r="H18" s="73">
        <v>2562.4897670243781</v>
      </c>
      <c r="I18" s="73">
        <v>8778.1032850120737</v>
      </c>
    </row>
    <row r="19" spans="1:9" s="3" customFormat="1" x14ac:dyDescent="0.3">
      <c r="A19" s="3" t="s">
        <v>17</v>
      </c>
      <c r="B19" s="73">
        <v>0</v>
      </c>
      <c r="C19" s="73">
        <v>0</v>
      </c>
      <c r="D19" s="73">
        <v>0</v>
      </c>
      <c r="E19" s="73">
        <v>0</v>
      </c>
      <c r="F19" s="73">
        <v>0</v>
      </c>
      <c r="G19" s="73">
        <v>0</v>
      </c>
      <c r="H19" s="73">
        <v>0</v>
      </c>
      <c r="I19" s="73">
        <v>0</v>
      </c>
    </row>
    <row r="20" spans="1:9" s="3" customFormat="1" x14ac:dyDescent="0.3">
      <c r="A20" s="3" t="s">
        <v>15</v>
      </c>
      <c r="B20" s="73">
        <v>736.52377446641412</v>
      </c>
      <c r="C20" s="73">
        <v>1029.0171865904447</v>
      </c>
      <c r="D20" s="73">
        <v>1285.4905556418221</v>
      </c>
      <c r="E20" s="73">
        <v>1739.2783493979607</v>
      </c>
      <c r="F20" s="73">
        <v>2053.3019685179233</v>
      </c>
      <c r="G20" s="73">
        <v>4837.3311499460278</v>
      </c>
      <c r="H20" s="73">
        <v>5190.4544817518563</v>
      </c>
      <c r="I20" s="73">
        <v>9936.4479791903977</v>
      </c>
    </row>
    <row r="21" spans="1:9" s="3" customFormat="1" x14ac:dyDescent="0.3">
      <c r="A21" s="65" t="s">
        <v>47</v>
      </c>
      <c r="B21" s="78">
        <v>103.52320214886805</v>
      </c>
      <c r="C21" s="78">
        <v>126.74726078654223</v>
      </c>
      <c r="D21" s="78">
        <v>206.91627568388887</v>
      </c>
      <c r="E21" s="78">
        <v>268.70573568398737</v>
      </c>
      <c r="F21" s="78">
        <v>366.96470603276327</v>
      </c>
      <c r="G21" s="78">
        <v>920.47527432990717</v>
      </c>
      <c r="H21" s="78">
        <v>975.84628591021158</v>
      </c>
      <c r="I21" s="78">
        <v>2006.7374688829425</v>
      </c>
    </row>
    <row r="22" spans="1:9" s="3" customFormat="1" x14ac:dyDescent="0.3">
      <c r="A22" s="65" t="s">
        <v>48</v>
      </c>
      <c r="B22" s="78">
        <f>+B20-B21</f>
        <v>633.00057231754613</v>
      </c>
      <c r="C22" s="78">
        <f t="shared" ref="C22:I22" si="0">+C20-C21</f>
        <v>902.26992580390242</v>
      </c>
      <c r="D22" s="78">
        <f t="shared" si="0"/>
        <v>1078.5742799579332</v>
      </c>
      <c r="E22" s="78">
        <f t="shared" si="0"/>
        <v>1470.5726137139734</v>
      </c>
      <c r="F22" s="78">
        <f t="shared" si="0"/>
        <v>1686.33726248516</v>
      </c>
      <c r="G22" s="78">
        <f t="shared" si="0"/>
        <v>3916.8558756161206</v>
      </c>
      <c r="H22" s="78">
        <f t="shared" si="0"/>
        <v>4214.6081958416444</v>
      </c>
      <c r="I22" s="78">
        <f t="shared" si="0"/>
        <v>7929.7105103074555</v>
      </c>
    </row>
    <row r="23" spans="1:9" s="3" customFormat="1" x14ac:dyDescent="0.3">
      <c r="A23" s="3" t="s">
        <v>18</v>
      </c>
      <c r="B23" s="73">
        <v>7.8559665411698134</v>
      </c>
      <c r="C23" s="73">
        <v>9.4023444911058682</v>
      </c>
      <c r="D23" s="73">
        <v>14.899830437021055</v>
      </c>
      <c r="E23" s="73">
        <v>20.925107086028341</v>
      </c>
      <c r="F23" s="73">
        <v>69.453800591780279</v>
      </c>
      <c r="G23" s="73">
        <v>78.280310412464544</v>
      </c>
      <c r="H23" s="73">
        <v>195.37927875185315</v>
      </c>
      <c r="I23" s="73">
        <v>532.4106564273269</v>
      </c>
    </row>
    <row r="24" spans="1:9" x14ac:dyDescent="0.3">
      <c r="A24" s="52" t="s">
        <v>10</v>
      </c>
      <c r="B24" s="53">
        <f>+B17+B18+B19+B20+B23</f>
        <v>1126.9899307685437</v>
      </c>
      <c r="C24" s="53">
        <f t="shared" ref="C24:I24" si="1">+C17+C18+C19+C20+C23</f>
        <v>1545.7634391310171</v>
      </c>
      <c r="D24" s="53">
        <f t="shared" si="1"/>
        <v>1966.8966822438347</v>
      </c>
      <c r="E24" s="53">
        <f t="shared" si="1"/>
        <v>2771.3539198937883</v>
      </c>
      <c r="F24" s="53">
        <f t="shared" si="1"/>
        <v>4850.4704894626584</v>
      </c>
      <c r="G24" s="53">
        <f t="shared" si="1"/>
        <v>8449.6306978373577</v>
      </c>
      <c r="H24" s="53">
        <f t="shared" si="1"/>
        <v>12444.294222137958</v>
      </c>
      <c r="I24" s="53">
        <f t="shared" si="1"/>
        <v>32019.454840987775</v>
      </c>
    </row>
    <row r="25" spans="1:9" x14ac:dyDescent="0.3">
      <c r="B25" s="24"/>
      <c r="C25" s="24"/>
    </row>
    <row r="26" spans="1:9" x14ac:dyDescent="0.3">
      <c r="A26" s="20" t="s">
        <v>69</v>
      </c>
    </row>
    <row r="28" spans="1:9" x14ac:dyDescent="0.3">
      <c r="A28" s="16" t="s">
        <v>21</v>
      </c>
    </row>
    <row r="29" spans="1:9" x14ac:dyDescent="0.3">
      <c r="A29" s="55" t="s">
        <v>14</v>
      </c>
      <c r="B29" s="42"/>
      <c r="C29" s="42"/>
      <c r="D29" s="42"/>
      <c r="E29" s="42"/>
      <c r="F29" s="42"/>
      <c r="G29" s="42"/>
      <c r="H29" s="42"/>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0</v>
      </c>
      <c r="C32" s="75">
        <v>0</v>
      </c>
      <c r="D32" s="75">
        <v>0</v>
      </c>
      <c r="E32" s="75">
        <v>0</v>
      </c>
      <c r="F32" s="75">
        <v>39.516658051694655</v>
      </c>
      <c r="G32" s="75">
        <v>72.352747900209536</v>
      </c>
      <c r="H32" s="75">
        <v>105.18397343994921</v>
      </c>
      <c r="I32" s="75">
        <v>368.44302035169329</v>
      </c>
    </row>
    <row r="33" spans="1:9" s="3" customFormat="1" x14ac:dyDescent="0.3">
      <c r="A33" s="74" t="s">
        <v>3</v>
      </c>
      <c r="B33" s="75">
        <v>90.079080337009898</v>
      </c>
      <c r="C33" s="75">
        <v>140.20958775224884</v>
      </c>
      <c r="D33" s="75">
        <v>123.44076149954961</v>
      </c>
      <c r="E33" s="75">
        <v>203.86581854186198</v>
      </c>
      <c r="F33" s="75">
        <v>451.05361021254652</v>
      </c>
      <c r="G33" s="75">
        <v>265.313895060817</v>
      </c>
      <c r="H33" s="75">
        <v>1294.8486277089596</v>
      </c>
      <c r="I33" s="75">
        <v>3920.2450114710223</v>
      </c>
    </row>
    <row r="34" spans="1:9" s="3" customFormat="1" x14ac:dyDescent="0.3">
      <c r="A34" s="74" t="s">
        <v>5</v>
      </c>
      <c r="B34" s="75">
        <v>16.888433424523985</v>
      </c>
      <c r="C34" s="75">
        <v>22.779707756192067</v>
      </c>
      <c r="D34" s="75">
        <v>30.466717420158439</v>
      </c>
      <c r="E34" s="75">
        <v>42.787018769861959</v>
      </c>
      <c r="F34" s="75">
        <v>31.571660009599515</v>
      </c>
      <c r="G34" s="75">
        <v>47.520122508253273</v>
      </c>
      <c r="H34" s="75">
        <v>153.03736251807445</v>
      </c>
      <c r="I34" s="75">
        <v>423.95887610072015</v>
      </c>
    </row>
    <row r="35" spans="1:9" s="3" customFormat="1" x14ac:dyDescent="0.3">
      <c r="A35" s="74" t="s">
        <v>6</v>
      </c>
      <c r="B35" s="75">
        <v>112.49114845065439</v>
      </c>
      <c r="C35" s="75">
        <v>170.8404448339123</v>
      </c>
      <c r="D35" s="75">
        <v>184.86959974522728</v>
      </c>
      <c r="E35" s="75">
        <v>240.11033105260861</v>
      </c>
      <c r="F35" s="75">
        <v>53.206009940321032</v>
      </c>
      <c r="G35" s="75">
        <v>124.5467855427888</v>
      </c>
      <c r="H35" s="75">
        <v>116.27176001952911</v>
      </c>
      <c r="I35" s="75">
        <v>241.4132985342664</v>
      </c>
    </row>
    <row r="36" spans="1:9" s="3" customFormat="1" x14ac:dyDescent="0.3">
      <c r="A36" s="74" t="s">
        <v>49</v>
      </c>
      <c r="B36" s="75">
        <v>508.32628466559385</v>
      </c>
      <c r="C36" s="75">
        <v>690.77312315946801</v>
      </c>
      <c r="D36" s="75">
        <v>903.85863780190937</v>
      </c>
      <c r="E36" s="75">
        <v>1370.5454309771612</v>
      </c>
      <c r="F36" s="75">
        <v>2691.4546596470855</v>
      </c>
      <c r="G36" s="75">
        <v>3818.7187080844287</v>
      </c>
      <c r="H36" s="75">
        <v>6216.6755275239793</v>
      </c>
      <c r="I36" s="75">
        <v>16427.644351581563</v>
      </c>
    </row>
    <row r="37" spans="1:9" s="3" customFormat="1" x14ac:dyDescent="0.3">
      <c r="A37" s="74" t="s">
        <v>7</v>
      </c>
      <c r="B37" s="75">
        <v>39.067623585782613</v>
      </c>
      <c r="C37" s="75">
        <v>47.892686088954292</v>
      </c>
      <c r="D37" s="75">
        <v>71.225976565517556</v>
      </c>
      <c r="E37" s="75">
        <v>100.28650288078848</v>
      </c>
      <c r="F37" s="75">
        <v>2.539962989037514E-3</v>
      </c>
      <c r="G37" s="75">
        <v>9.3118293026728889</v>
      </c>
      <c r="H37" s="75">
        <v>23.605527210556613</v>
      </c>
      <c r="I37" s="75">
        <v>65.942961426471001</v>
      </c>
    </row>
    <row r="38" spans="1:9" s="3" customFormat="1" x14ac:dyDescent="0.3">
      <c r="A38" s="30" t="s">
        <v>72</v>
      </c>
      <c r="B38" s="75">
        <v>0</v>
      </c>
      <c r="C38" s="75">
        <v>0</v>
      </c>
      <c r="D38" s="75">
        <v>0</v>
      </c>
      <c r="E38" s="75">
        <v>0</v>
      </c>
      <c r="F38" s="75">
        <v>0.40783208053951386</v>
      </c>
      <c r="G38" s="75">
        <v>0.78096811130865973</v>
      </c>
      <c r="H38" s="75">
        <v>158.88583369475356</v>
      </c>
      <c r="I38" s="75">
        <v>47.505727228127505</v>
      </c>
    </row>
    <row r="39" spans="1:9" s="3" customFormat="1" x14ac:dyDescent="0.3">
      <c r="A39" s="74" t="s">
        <v>8</v>
      </c>
      <c r="B39" s="76">
        <v>254.98994572312702</v>
      </c>
      <c r="C39" s="76">
        <v>344.90531179069649</v>
      </c>
      <c r="D39" s="76">
        <v>444.18993076405843</v>
      </c>
      <c r="E39" s="76">
        <v>542.34432727765568</v>
      </c>
      <c r="F39" s="75">
        <v>1178.4440165891494</v>
      </c>
      <c r="G39" s="75">
        <v>2955.9166868692782</v>
      </c>
      <c r="H39" s="75">
        <v>3357.5974078781705</v>
      </c>
      <c r="I39" s="75">
        <v>8409.1123450843952</v>
      </c>
    </row>
    <row r="40" spans="1:9" s="3" customFormat="1" x14ac:dyDescent="0.3">
      <c r="A40" s="74" t="s">
        <v>4</v>
      </c>
      <c r="B40" s="75">
        <v>103.52320214886805</v>
      </c>
      <c r="C40" s="75">
        <v>126.74726078654223</v>
      </c>
      <c r="D40" s="75">
        <v>206.91627568388887</v>
      </c>
      <c r="E40" s="75">
        <v>268.70573568398737</v>
      </c>
      <c r="F40" s="75">
        <v>366.96470603276327</v>
      </c>
      <c r="G40" s="75">
        <v>920.47527432990717</v>
      </c>
      <c r="H40" s="75">
        <v>975.84628591021158</v>
      </c>
      <c r="I40" s="75">
        <v>2006.7374688829425</v>
      </c>
    </row>
    <row r="41" spans="1:9" x14ac:dyDescent="0.3">
      <c r="A41" s="26" t="s">
        <v>11</v>
      </c>
      <c r="B41" s="27">
        <v>1.6242124329837861</v>
      </c>
      <c r="C41" s="27">
        <v>1.61531696300292</v>
      </c>
      <c r="D41" s="27">
        <v>1.9287827635251853</v>
      </c>
      <c r="E41" s="27">
        <v>2.708754709863626</v>
      </c>
      <c r="F41" s="27">
        <v>19.73935747040473</v>
      </c>
      <c r="G41" s="27">
        <v>29.073215042210311</v>
      </c>
      <c r="H41" s="27">
        <v>21.08572375881959</v>
      </c>
      <c r="I41" s="75">
        <v>47.999835305246606</v>
      </c>
    </row>
    <row r="42" spans="1:9" x14ac:dyDescent="0.3">
      <c r="A42" s="26" t="s">
        <v>12</v>
      </c>
      <c r="B42" s="27">
        <v>0</v>
      </c>
      <c r="C42" s="27">
        <v>0</v>
      </c>
      <c r="D42" s="27">
        <v>0</v>
      </c>
      <c r="E42" s="27">
        <v>0</v>
      </c>
      <c r="F42" s="27">
        <v>18.10943946556646</v>
      </c>
      <c r="G42" s="27">
        <v>205.62046508548212</v>
      </c>
      <c r="H42" s="27">
        <v>21.256192474959143</v>
      </c>
      <c r="I42" s="75">
        <v>60.375823799661362</v>
      </c>
    </row>
    <row r="43" spans="1:9" x14ac:dyDescent="0.3">
      <c r="A43" s="46" t="s">
        <v>10</v>
      </c>
      <c r="B43" s="47">
        <f>+SUM(B32:B42)</f>
        <v>1126.9899307685434</v>
      </c>
      <c r="C43" s="47">
        <f t="shared" ref="C43:I43" si="2">+SUM(C32:C42)</f>
        <v>1545.7634391310173</v>
      </c>
      <c r="D43" s="47">
        <f t="shared" si="2"/>
        <v>1966.8966822438347</v>
      </c>
      <c r="E43" s="47">
        <f t="shared" si="2"/>
        <v>2771.3539198937888</v>
      </c>
      <c r="F43" s="47">
        <f t="shared" si="2"/>
        <v>4850.4704894626602</v>
      </c>
      <c r="G43" s="47">
        <f t="shared" si="2"/>
        <v>8449.6306978373559</v>
      </c>
      <c r="H43" s="47">
        <f t="shared" si="2"/>
        <v>12444.294222137962</v>
      </c>
      <c r="I43" s="47">
        <f t="shared" si="2"/>
        <v>32019.378719766111</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11" x14ac:dyDescent="0.3">
      <c r="A49" s="3"/>
      <c r="B49" s="3"/>
      <c r="C49" s="3"/>
      <c r="D49" s="3"/>
      <c r="E49" s="3"/>
      <c r="F49" s="3"/>
      <c r="G49" s="3"/>
      <c r="H49" s="3"/>
      <c r="I49" s="3"/>
    </row>
    <row r="50" spans="1:11" x14ac:dyDescent="0.3">
      <c r="A50" s="3"/>
      <c r="B50" s="3"/>
      <c r="C50" s="3"/>
      <c r="D50" s="3"/>
      <c r="E50" s="3"/>
      <c r="F50" s="3"/>
    </row>
    <row r="51" spans="1:11" x14ac:dyDescent="0.3">
      <c r="A51" s="3"/>
      <c r="B51" s="3"/>
      <c r="C51" s="3"/>
      <c r="D51" s="3"/>
      <c r="E51" s="3"/>
      <c r="F51" s="3"/>
    </row>
    <row r="54" spans="1:11" x14ac:dyDescent="0.3">
      <c r="A54" s="3"/>
      <c r="B54" s="3"/>
      <c r="C54" s="3"/>
      <c r="D54" s="3"/>
      <c r="E54" s="3"/>
      <c r="F54" s="3"/>
      <c r="G54" s="3"/>
      <c r="H54" s="3"/>
    </row>
    <row r="60" spans="1:11" x14ac:dyDescent="0.3">
      <c r="A60" s="3"/>
      <c r="B60" s="3"/>
      <c r="C60" s="3"/>
      <c r="D60" s="3"/>
      <c r="E60" s="3"/>
      <c r="F60" s="3"/>
      <c r="G60" s="3"/>
      <c r="H60" s="3"/>
      <c r="I60" s="3"/>
      <c r="J60" s="3"/>
      <c r="K60" s="3"/>
    </row>
    <row r="61" spans="1:11" x14ac:dyDescent="0.3">
      <c r="A61" s="3"/>
      <c r="B61" s="3"/>
      <c r="C61" s="3"/>
      <c r="D61" s="3"/>
      <c r="E61" s="3"/>
      <c r="F61" s="3"/>
      <c r="G61" s="3"/>
      <c r="H61" s="3"/>
      <c r="I61" s="3"/>
      <c r="J61" s="3"/>
      <c r="K61" s="3"/>
    </row>
    <row r="62" spans="1:11" x14ac:dyDescent="0.3">
      <c r="A62" s="3"/>
      <c r="B62" s="3"/>
      <c r="C62" s="3"/>
      <c r="D62" s="3"/>
      <c r="E62" s="3"/>
      <c r="F62" s="3"/>
      <c r="G62" s="3"/>
      <c r="H62" s="3"/>
      <c r="I62" s="3"/>
      <c r="J62" s="3"/>
      <c r="K62" s="3"/>
    </row>
    <row r="63" spans="1:11" x14ac:dyDescent="0.3">
      <c r="A63" s="3"/>
      <c r="B63" s="3"/>
      <c r="C63" s="3"/>
      <c r="D63" s="3"/>
      <c r="E63" s="3"/>
      <c r="F63" s="3"/>
      <c r="G63" s="3"/>
      <c r="H63" s="3"/>
      <c r="I63" s="3"/>
      <c r="J63" s="3"/>
      <c r="K63" s="3"/>
    </row>
    <row r="64" spans="1:11" x14ac:dyDescent="0.3">
      <c r="A64" s="3"/>
      <c r="B64" s="3"/>
      <c r="C64" s="3"/>
      <c r="D64" s="3"/>
      <c r="E64" s="3"/>
      <c r="F64" s="3"/>
      <c r="G64" s="3"/>
      <c r="H64" s="3"/>
      <c r="I64" s="3"/>
      <c r="J64" s="3"/>
      <c r="K64" s="3"/>
    </row>
    <row r="65" spans="1:11" x14ac:dyDescent="0.3">
      <c r="A65" s="3"/>
      <c r="B65" s="3"/>
      <c r="C65" s="3"/>
      <c r="D65" s="3"/>
      <c r="E65" s="3"/>
      <c r="F65" s="3"/>
      <c r="G65" s="3"/>
      <c r="H65" s="3"/>
      <c r="I65" s="3"/>
      <c r="J65" s="3"/>
      <c r="K65" s="3"/>
    </row>
    <row r="66" spans="1:11" x14ac:dyDescent="0.3">
      <c r="A66" s="3"/>
      <c r="B66" s="3"/>
      <c r="C66" s="3"/>
      <c r="D66" s="3"/>
      <c r="E66" s="3"/>
      <c r="F66" s="3"/>
      <c r="G66" s="3"/>
      <c r="H66" s="3"/>
      <c r="I66" s="3"/>
      <c r="J66" s="3"/>
      <c r="K66" s="3"/>
    </row>
    <row r="67" spans="1:11" x14ac:dyDescent="0.3">
      <c r="A67" s="3"/>
      <c r="B67" s="3"/>
      <c r="C67" s="3"/>
      <c r="D67" s="3"/>
      <c r="E67" s="3"/>
      <c r="F67" s="3"/>
      <c r="G67" s="3"/>
      <c r="H67" s="3"/>
      <c r="I67" s="3"/>
      <c r="J67" s="3"/>
      <c r="K67" s="3"/>
    </row>
    <row r="68" spans="1:11" x14ac:dyDescent="0.3">
      <c r="A68" s="3"/>
      <c r="B68" s="3"/>
      <c r="C68" s="3"/>
      <c r="D68" s="3"/>
      <c r="E68" s="3"/>
      <c r="F68" s="3"/>
      <c r="G68" s="3"/>
      <c r="H68" s="3"/>
      <c r="I68" s="3"/>
      <c r="J68" s="3"/>
      <c r="K68" s="3"/>
    </row>
    <row r="69" spans="1:11" x14ac:dyDescent="0.3">
      <c r="A69" s="3"/>
      <c r="B69" s="3"/>
      <c r="C69" s="3"/>
      <c r="D69" s="3"/>
      <c r="E69" s="3"/>
      <c r="F69" s="3"/>
      <c r="G69" s="3"/>
      <c r="H69" s="3"/>
      <c r="I69" s="3"/>
      <c r="J69" s="3"/>
      <c r="K69" s="3"/>
    </row>
    <row r="70" spans="1:11" x14ac:dyDescent="0.3">
      <c r="A70" s="3"/>
      <c r="B70" s="3"/>
      <c r="C70" s="3"/>
      <c r="D70" s="3"/>
      <c r="E70" s="3"/>
      <c r="F70" s="3"/>
      <c r="G70" s="3"/>
      <c r="H70" s="3"/>
      <c r="I70" s="3"/>
      <c r="J70" s="3"/>
      <c r="K70" s="3"/>
    </row>
    <row r="71" spans="1:11" x14ac:dyDescent="0.3">
      <c r="A71" s="3"/>
      <c r="B71" s="3"/>
      <c r="C71" s="3"/>
      <c r="D71" s="3"/>
      <c r="E71" s="3"/>
      <c r="F71" s="3"/>
      <c r="G71" s="3"/>
      <c r="H71" s="3"/>
      <c r="I71" s="3"/>
      <c r="J71" s="3"/>
      <c r="K71" s="3"/>
    </row>
  </sheetData>
  <pageMargins left="0.7" right="0.7" top="0.75" bottom="0.75" header="0.3" footer="0.3"/>
  <pageSetup orientation="portrait" horizontalDpi="4294967294" verticalDpi="4294967294" r:id="rId1"/>
  <ignoredErrors>
    <ignoredError sqref="B43:I43"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67"/>
  <sheetViews>
    <sheetView showGridLines="0" zoomScale="80" zoomScaleNormal="80" workbookViewId="0">
      <selection activeCell="A54" sqref="A54"/>
    </sheetView>
  </sheetViews>
  <sheetFormatPr baseColWidth="10" defaultColWidth="11.42578125" defaultRowHeight="15" x14ac:dyDescent="0.3"/>
  <cols>
    <col min="1" max="1" width="33.7109375" style="15" customWidth="1"/>
    <col min="2" max="3" width="12.7109375" style="15" bestFit="1" customWidth="1"/>
    <col min="4" max="4" width="11.85546875" style="15" bestFit="1" customWidth="1"/>
    <col min="5" max="16384" width="11.42578125" style="15"/>
  </cols>
  <sheetData>
    <row r="1" spans="1:9" ht="18.75" x14ac:dyDescent="0.35">
      <c r="A1" s="62" t="s">
        <v>24</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2738.2000405728345</v>
      </c>
      <c r="C6" s="51">
        <v>3509.394700237207</v>
      </c>
      <c r="D6" s="51">
        <v>4751.1319695014199</v>
      </c>
      <c r="E6" s="51">
        <v>6463.3826616705373</v>
      </c>
      <c r="F6" s="51">
        <v>7072.941477551125</v>
      </c>
      <c r="G6" s="51">
        <v>13052.648028207013</v>
      </c>
      <c r="H6" s="51">
        <v>21427.688091650281</v>
      </c>
      <c r="I6" s="51">
        <v>54209.731811016798</v>
      </c>
    </row>
    <row r="7" spans="1:9" s="3" customFormat="1" x14ac:dyDescent="0.3">
      <c r="A7" s="3" t="s">
        <v>71</v>
      </c>
      <c r="B7" s="51">
        <v>20174.766736707101</v>
      </c>
      <c r="C7" s="51">
        <v>25843.327812049098</v>
      </c>
      <c r="D7" s="51">
        <v>35008.156574449546</v>
      </c>
      <c r="E7" s="51">
        <v>47712.917540236056</v>
      </c>
      <c r="F7" s="51">
        <v>52374.700859351513</v>
      </c>
      <c r="G7" s="51">
        <v>97049.318028231632</v>
      </c>
      <c r="H7" s="51">
        <v>160110.04992602821</v>
      </c>
      <c r="I7" s="51">
        <v>407478.60979289067</v>
      </c>
    </row>
    <row r="8" spans="1:9" s="3" customFormat="1" x14ac:dyDescent="0.3">
      <c r="A8" s="3" t="s">
        <v>50</v>
      </c>
      <c r="B8" s="77">
        <v>6.562927593310286E-2</v>
      </c>
      <c r="C8" s="77">
        <v>5.1463433147570285E-2</v>
      </c>
      <c r="D8" s="77">
        <v>6.2191986992554717E-2</v>
      </c>
      <c r="E8" s="77">
        <v>6.7790171815384548E-2</v>
      </c>
      <c r="F8" s="77">
        <v>6.2588768984306112E-2</v>
      </c>
      <c r="G8" s="77">
        <v>6.7382893200288146E-2</v>
      </c>
      <c r="H8" s="77">
        <v>5.851248516625001E-2</v>
      </c>
      <c r="I8" s="77">
        <v>5.9967406644505304E-2</v>
      </c>
    </row>
    <row r="9" spans="1:9" s="3" customFormat="1" x14ac:dyDescent="0.3">
      <c r="A9" s="3" t="s">
        <v>51</v>
      </c>
      <c r="B9" s="77">
        <v>0.11352419764855032</v>
      </c>
      <c r="C9" s="77">
        <v>0.1081797228193708</v>
      </c>
      <c r="D9" s="77">
        <v>0.12306786027436353</v>
      </c>
      <c r="E9" s="77">
        <v>0.11497997208274148</v>
      </c>
      <c r="F9" s="77">
        <v>0.10196461147890748</v>
      </c>
      <c r="G9" s="77">
        <v>0.11106471897669828</v>
      </c>
      <c r="H9" s="77">
        <v>9.9396616883134462E-2</v>
      </c>
      <c r="I9" s="77">
        <v>0.11064796088387525</v>
      </c>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3" t="s">
        <v>16</v>
      </c>
      <c r="B17" s="51">
        <v>929.1744398699999</v>
      </c>
      <c r="C17" s="51">
        <v>1247.8715897399995</v>
      </c>
      <c r="D17" s="51">
        <v>1476.91</v>
      </c>
      <c r="E17" s="51">
        <v>1902.8073333333332</v>
      </c>
      <c r="F17" s="51">
        <v>2489.81</v>
      </c>
      <c r="G17" s="51">
        <v>3624.93</v>
      </c>
      <c r="H17" s="51">
        <v>7172.4598119579759</v>
      </c>
      <c r="I17" s="51">
        <v>16601.546088424089</v>
      </c>
    </row>
    <row r="18" spans="1:9" s="3" customFormat="1" x14ac:dyDescent="0.3">
      <c r="A18" s="3" t="s">
        <v>19</v>
      </c>
      <c r="B18" s="51">
        <v>636.28694912445371</v>
      </c>
      <c r="C18" s="51">
        <v>619.77127793935256</v>
      </c>
      <c r="D18" s="51">
        <v>478.14391286034845</v>
      </c>
      <c r="E18" s="51">
        <v>680.8947850530767</v>
      </c>
      <c r="F18" s="51">
        <v>861.23932411628198</v>
      </c>
      <c r="G18" s="51">
        <v>1455.1967544480838</v>
      </c>
      <c r="H18" s="51">
        <v>2995.3537008920766</v>
      </c>
      <c r="I18" s="51">
        <v>7016.3730599123073</v>
      </c>
    </row>
    <row r="19" spans="1:9" s="3" customFormat="1" x14ac:dyDescent="0.3">
      <c r="A19" s="3" t="s">
        <v>17</v>
      </c>
      <c r="B19" s="51">
        <v>54.070292690705514</v>
      </c>
      <c r="C19" s="51">
        <v>63.109783247005673</v>
      </c>
      <c r="D19" s="51">
        <v>135.9117232326019</v>
      </c>
      <c r="E19" s="51">
        <v>183.60589858764004</v>
      </c>
      <c r="F19" s="51">
        <v>201.20561546599941</v>
      </c>
      <c r="G19" s="51">
        <v>426.11665733833513</v>
      </c>
      <c r="H19" s="51">
        <v>667.05792935090562</v>
      </c>
      <c r="I19" s="51">
        <v>2329.8896202674969</v>
      </c>
    </row>
    <row r="20" spans="1:9" s="3" customFormat="1" x14ac:dyDescent="0.3">
      <c r="A20" s="3" t="s">
        <v>15</v>
      </c>
      <c r="B20" s="51">
        <v>1003.9028770069654</v>
      </c>
      <c r="C20" s="51">
        <v>1423.2448398201727</v>
      </c>
      <c r="D20" s="51">
        <v>2508.7040628602085</v>
      </c>
      <c r="E20" s="51">
        <v>3491.9582227445221</v>
      </c>
      <c r="F20" s="51">
        <v>3284.8013920501926</v>
      </c>
      <c r="G20" s="51">
        <v>6998.046276543907</v>
      </c>
      <c r="H20" s="51">
        <v>9504.6884031201826</v>
      </c>
      <c r="I20" s="51">
        <v>25747.092228295543</v>
      </c>
    </row>
    <row r="21" spans="1:9" s="3" customFormat="1" x14ac:dyDescent="0.3">
      <c r="A21" s="65" t="s">
        <v>47</v>
      </c>
      <c r="B21" s="78">
        <v>233.72365005517651</v>
      </c>
      <c r="C21" s="78">
        <v>294.20262491459943</v>
      </c>
      <c r="D21" s="78">
        <v>536.47845404866007</v>
      </c>
      <c r="E21" s="78">
        <v>828.16394413625187</v>
      </c>
      <c r="F21" s="78">
        <v>1130.7741870139748</v>
      </c>
      <c r="G21" s="79">
        <v>1812.732946663064</v>
      </c>
      <c r="H21" s="79">
        <v>3375.5991328754717</v>
      </c>
      <c r="I21" s="79">
        <v>7724.9093533167488</v>
      </c>
    </row>
    <row r="22" spans="1:9" s="3" customFormat="1" x14ac:dyDescent="0.3">
      <c r="A22" s="65" t="s">
        <v>48</v>
      </c>
      <c r="B22" s="78">
        <f>+B20-B21</f>
        <v>770.17922695178891</v>
      </c>
      <c r="C22" s="78">
        <f t="shared" ref="C22:I22" si="0">+C20-C21</f>
        <v>1129.0422149055732</v>
      </c>
      <c r="D22" s="78">
        <f t="shared" si="0"/>
        <v>1972.2256088115485</v>
      </c>
      <c r="E22" s="78">
        <f t="shared" si="0"/>
        <v>2663.7942786082704</v>
      </c>
      <c r="F22" s="78">
        <f t="shared" si="0"/>
        <v>2154.0272050362178</v>
      </c>
      <c r="G22" s="78">
        <f t="shared" si="0"/>
        <v>5185.3133298808425</v>
      </c>
      <c r="H22" s="78">
        <f t="shared" si="0"/>
        <v>6129.0892702447109</v>
      </c>
      <c r="I22" s="79">
        <f t="shared" si="0"/>
        <v>18022.182874978796</v>
      </c>
    </row>
    <row r="23" spans="1:9" s="3" customFormat="1" x14ac:dyDescent="0.3">
      <c r="A23" s="3" t="s">
        <v>18</v>
      </c>
      <c r="B23" s="73">
        <v>114.76548188070183</v>
      </c>
      <c r="C23" s="73">
        <v>155.39720949068334</v>
      </c>
      <c r="D23" s="73">
        <v>151.46227054826142</v>
      </c>
      <c r="E23" s="73">
        <v>204.11642195196663</v>
      </c>
      <c r="F23" s="51">
        <v>235.88514591865282</v>
      </c>
      <c r="G23" s="51">
        <v>548.35833987668616</v>
      </c>
      <c r="H23" s="51">
        <v>1088.1282463291427</v>
      </c>
      <c r="I23" s="51">
        <v>2514.8308141173629</v>
      </c>
    </row>
    <row r="24" spans="1:9" x14ac:dyDescent="0.3">
      <c r="A24" s="52" t="s">
        <v>10</v>
      </c>
      <c r="B24" s="53">
        <f>+B17+B18+B19+B20+B23</f>
        <v>2738.2000405728263</v>
      </c>
      <c r="C24" s="53">
        <f t="shared" ref="C24:I24" si="1">+C17+C18+C19+C20+C23</f>
        <v>3509.3947002372138</v>
      </c>
      <c r="D24" s="53">
        <f t="shared" si="1"/>
        <v>4751.1319695014208</v>
      </c>
      <c r="E24" s="53">
        <f t="shared" si="1"/>
        <v>6463.3826616705392</v>
      </c>
      <c r="F24" s="53">
        <f t="shared" si="1"/>
        <v>7072.9414775511268</v>
      </c>
      <c r="G24" s="53">
        <f t="shared" si="1"/>
        <v>13052.648028207012</v>
      </c>
      <c r="H24" s="53">
        <f t="shared" si="1"/>
        <v>21427.688091650285</v>
      </c>
      <c r="I24" s="53">
        <f t="shared" si="1"/>
        <v>54209.731811016798</v>
      </c>
    </row>
    <row r="25" spans="1:9" x14ac:dyDescent="0.3">
      <c r="B25" s="24"/>
      <c r="C25" s="24"/>
    </row>
    <row r="26" spans="1:9" x14ac:dyDescent="0.3">
      <c r="A26" s="20"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54.437613431806199</v>
      </c>
      <c r="C32" s="75">
        <v>63.109783247005673</v>
      </c>
      <c r="D32" s="75">
        <v>135.9117232326019</v>
      </c>
      <c r="E32" s="75">
        <v>183.60589858764004</v>
      </c>
      <c r="F32" s="75">
        <v>201.20561546599941</v>
      </c>
      <c r="G32" s="75">
        <v>426.11665733833513</v>
      </c>
      <c r="H32" s="75">
        <v>667.05792935090562</v>
      </c>
      <c r="I32" s="75">
        <v>2329.8896202674969</v>
      </c>
    </row>
    <row r="33" spans="1:9" s="3" customFormat="1" x14ac:dyDescent="0.3">
      <c r="A33" s="74" t="s">
        <v>3</v>
      </c>
      <c r="B33" s="75">
        <v>156.10818490116264</v>
      </c>
      <c r="C33" s="75">
        <v>257.20374309221955</v>
      </c>
      <c r="D33" s="75">
        <v>433.93646407671616</v>
      </c>
      <c r="E33" s="75">
        <v>564.89221386704889</v>
      </c>
      <c r="F33" s="75">
        <v>266.84547460952251</v>
      </c>
      <c r="G33" s="75">
        <v>946.84178841155688</v>
      </c>
      <c r="H33" s="75">
        <v>1292.1251667163713</v>
      </c>
      <c r="I33" s="75">
        <v>2662.8412406813395</v>
      </c>
    </row>
    <row r="34" spans="1:9" s="3" customFormat="1" ht="12.75" customHeight="1" x14ac:dyDescent="0.3">
      <c r="A34" s="74" t="s">
        <v>5</v>
      </c>
      <c r="B34" s="75">
        <v>95.380203628992234</v>
      </c>
      <c r="C34" s="75">
        <v>51.681447095400785</v>
      </c>
      <c r="D34" s="75">
        <v>150.0504851428702</v>
      </c>
      <c r="E34" s="75">
        <v>201.70689282719667</v>
      </c>
      <c r="F34" s="75">
        <v>235.27076533716991</v>
      </c>
      <c r="G34" s="75">
        <v>548.35833987668616</v>
      </c>
      <c r="H34" s="75">
        <v>1069.548116765458</v>
      </c>
      <c r="I34" s="75">
        <v>2438.5631065509519</v>
      </c>
    </row>
    <row r="35" spans="1:9" s="3" customFormat="1" x14ac:dyDescent="0.3">
      <c r="A35" s="74" t="s">
        <v>6</v>
      </c>
      <c r="B35" s="75">
        <v>41.62020967739641</v>
      </c>
      <c r="C35" s="75">
        <v>13.449453226809831</v>
      </c>
      <c r="D35" s="75">
        <v>28.964421529347138</v>
      </c>
      <c r="E35" s="75">
        <v>39.128623458519293</v>
      </c>
      <c r="F35" s="75">
        <v>42.879334628515601</v>
      </c>
      <c r="G35" s="75">
        <v>90.81058050232501</v>
      </c>
      <c r="H35" s="75">
        <v>142.15806106105251</v>
      </c>
      <c r="I35" s="75">
        <v>496.52747734487241</v>
      </c>
    </row>
    <row r="36" spans="1:9" s="3" customFormat="1" x14ac:dyDescent="0.3">
      <c r="A36" s="74" t="s">
        <v>49</v>
      </c>
      <c r="B36" s="75">
        <v>1338.9972893899405</v>
      </c>
      <c r="C36" s="75">
        <v>1672.9249580161882</v>
      </c>
      <c r="D36" s="75">
        <v>1955.0539128603484</v>
      </c>
      <c r="E36" s="75">
        <v>2583.7021183864099</v>
      </c>
      <c r="F36" s="75">
        <v>3351.0493241162822</v>
      </c>
      <c r="G36" s="75">
        <v>5080.1267544480834</v>
      </c>
      <c r="H36" s="75">
        <v>10167.813512850053</v>
      </c>
      <c r="I36" s="75">
        <v>23617.919148336397</v>
      </c>
    </row>
    <row r="37" spans="1:9" s="3" customFormat="1" x14ac:dyDescent="0.3">
      <c r="A37" s="74" t="s">
        <v>7</v>
      </c>
      <c r="B37" s="75">
        <v>42.66984523060124</v>
      </c>
      <c r="C37" s="75">
        <v>41.740254495917171</v>
      </c>
      <c r="D37" s="75">
        <v>89.890816048344206</v>
      </c>
      <c r="E37" s="75">
        <v>121.43532333179533</v>
      </c>
      <c r="F37" s="75">
        <v>133.075620980792</v>
      </c>
      <c r="G37" s="75">
        <v>281.82980208691384</v>
      </c>
      <c r="H37" s="75">
        <v>441.18623614425724</v>
      </c>
      <c r="I37" s="75">
        <v>1540.9684631102784</v>
      </c>
    </row>
    <row r="38" spans="1:9" s="3" customFormat="1" x14ac:dyDescent="0.3">
      <c r="A38" s="30" t="s">
        <v>72</v>
      </c>
      <c r="B38" s="75">
        <v>106.65964644348315</v>
      </c>
      <c r="C38" s="75">
        <v>84.583712596383293</v>
      </c>
      <c r="D38" s="75">
        <v>182.15746505405767</v>
      </c>
      <c r="E38" s="75">
        <v>246.08020750688422</v>
      </c>
      <c r="F38" s="75">
        <v>269.66845829187639</v>
      </c>
      <c r="G38" s="75">
        <v>571.10842443825641</v>
      </c>
      <c r="H38" s="75">
        <v>894.03311623689615</v>
      </c>
      <c r="I38" s="75">
        <v>3122.6650430835193</v>
      </c>
    </row>
    <row r="39" spans="1:9" s="3" customFormat="1" x14ac:dyDescent="0.3">
      <c r="A39" s="74" t="s">
        <v>8</v>
      </c>
      <c r="B39" s="76">
        <v>637.63040710563507</v>
      </c>
      <c r="C39" s="76">
        <v>903.72831265360378</v>
      </c>
      <c r="D39" s="76">
        <v>1237.2764421030836</v>
      </c>
      <c r="E39" s="76">
        <v>1692.2579104440224</v>
      </c>
      <c r="F39" s="75">
        <v>1441.5583165255105</v>
      </c>
      <c r="G39" s="75">
        <v>3294.7227344417915</v>
      </c>
      <c r="H39" s="75">
        <v>3359.5866900861338</v>
      </c>
      <c r="I39" s="75">
        <v>10199.180650758784</v>
      </c>
    </row>
    <row r="40" spans="1:9" s="3" customFormat="1" x14ac:dyDescent="0.3">
      <c r="A40" s="74" t="s">
        <v>4</v>
      </c>
      <c r="B40" s="75">
        <v>233.72365005517651</v>
      </c>
      <c r="C40" s="75">
        <v>294.20262491459943</v>
      </c>
      <c r="D40" s="75">
        <v>536.47845404866007</v>
      </c>
      <c r="E40" s="75">
        <v>828.16394413625187</v>
      </c>
      <c r="F40" s="75">
        <v>1130.7741870139748</v>
      </c>
      <c r="G40" s="75">
        <v>1812.732946663064</v>
      </c>
      <c r="H40" s="75">
        <v>3375.5991328754717</v>
      </c>
      <c r="I40" s="75">
        <v>7724.9093533167488</v>
      </c>
    </row>
    <row r="41" spans="1:9" s="3" customFormat="1" x14ac:dyDescent="0.3">
      <c r="A41" s="74" t="s">
        <v>11</v>
      </c>
      <c r="B41" s="75">
        <v>1.3983869069967805</v>
      </c>
      <c r="C41" s="75">
        <v>0</v>
      </c>
      <c r="D41" s="75">
        <v>0</v>
      </c>
      <c r="E41" s="75">
        <v>0</v>
      </c>
      <c r="F41" s="75">
        <v>0</v>
      </c>
      <c r="G41" s="75">
        <v>0</v>
      </c>
      <c r="H41" s="75">
        <v>16.36730099141835</v>
      </c>
      <c r="I41" s="75">
        <v>76.267707566411005</v>
      </c>
    </row>
    <row r="42" spans="1:9" x14ac:dyDescent="0.3">
      <c r="A42" s="26" t="s">
        <v>12</v>
      </c>
      <c r="B42" s="27">
        <v>29.574603801635547</v>
      </c>
      <c r="C42" s="27">
        <v>126.77041089908671</v>
      </c>
      <c r="D42" s="27">
        <v>1.4117854053912104</v>
      </c>
      <c r="E42" s="27">
        <v>2.4095291247699735</v>
      </c>
      <c r="F42" s="27">
        <v>0.61438058148290509</v>
      </c>
      <c r="G42" s="27">
        <v>0</v>
      </c>
      <c r="H42" s="27">
        <v>2.2128285722663508</v>
      </c>
      <c r="I42" s="75">
        <v>0</v>
      </c>
    </row>
    <row r="43" spans="1:9" x14ac:dyDescent="0.3">
      <c r="A43" s="46" t="s">
        <v>10</v>
      </c>
      <c r="B43" s="47">
        <f>+SUM(B32:B42)</f>
        <v>2738.2000405728263</v>
      </c>
      <c r="C43" s="47">
        <f t="shared" ref="C43:I43" si="2">+SUM(C32:C42)</f>
        <v>3509.3947002372142</v>
      </c>
      <c r="D43" s="47">
        <f t="shared" si="2"/>
        <v>4751.1319695014208</v>
      </c>
      <c r="E43" s="47">
        <f t="shared" si="2"/>
        <v>6463.3826616705392</v>
      </c>
      <c r="F43" s="47">
        <f t="shared" si="2"/>
        <v>7072.941477551125</v>
      </c>
      <c r="G43" s="47">
        <f t="shared" si="2"/>
        <v>13052.648028207013</v>
      </c>
      <c r="H43" s="47">
        <f t="shared" si="2"/>
        <v>21427.688091650285</v>
      </c>
      <c r="I43" s="47">
        <f t="shared" si="2"/>
        <v>54209.731811016798</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c r="G50" s="3"/>
      <c r="H50" s="3"/>
      <c r="I50" s="3"/>
    </row>
    <row r="51" spans="1:9" x14ac:dyDescent="0.3">
      <c r="A51" s="3"/>
      <c r="B51" s="3"/>
      <c r="C51" s="3"/>
      <c r="D51" s="3"/>
      <c r="E51" s="3"/>
      <c r="F51" s="3"/>
      <c r="G51" s="3"/>
      <c r="H51" s="3"/>
      <c r="I51" s="3"/>
    </row>
    <row r="52" spans="1:9" x14ac:dyDescent="0.3">
      <c r="A52" s="3"/>
      <c r="B52" s="3"/>
      <c r="C52" s="3"/>
      <c r="D52" s="3"/>
      <c r="E52" s="3"/>
      <c r="F52" s="3"/>
      <c r="G52" s="3"/>
      <c r="H52" s="3"/>
      <c r="I52" s="3"/>
    </row>
    <row r="53" spans="1:9" x14ac:dyDescent="0.3">
      <c r="A53" s="3"/>
      <c r="B53" s="3"/>
      <c r="C53" s="3"/>
      <c r="D53" s="3"/>
      <c r="E53" s="3"/>
      <c r="F53" s="3"/>
      <c r="G53" s="3"/>
      <c r="H53" s="3"/>
      <c r="I53" s="3"/>
    </row>
    <row r="54" spans="1:9" x14ac:dyDescent="0.3">
      <c r="A54" s="3"/>
      <c r="B54" s="3"/>
      <c r="C54" s="3"/>
      <c r="D54" s="3"/>
      <c r="E54" s="3"/>
      <c r="F54" s="3"/>
      <c r="G54" s="3"/>
      <c r="H54" s="3"/>
      <c r="I54" s="3"/>
    </row>
    <row r="55" spans="1:9" x14ac:dyDescent="0.3">
      <c r="A55" s="3"/>
      <c r="B55" s="3"/>
      <c r="C55" s="3"/>
      <c r="D55" s="3"/>
      <c r="E55" s="3"/>
      <c r="F55" s="3"/>
      <c r="G55" s="3"/>
      <c r="H55" s="3"/>
      <c r="I55" s="3"/>
    </row>
    <row r="56" spans="1:9" x14ac:dyDescent="0.3">
      <c r="A56" s="3"/>
      <c r="B56" s="3"/>
      <c r="C56" s="3"/>
      <c r="D56" s="3"/>
      <c r="E56" s="3"/>
      <c r="F56" s="3"/>
      <c r="G56" s="3"/>
      <c r="H56" s="3"/>
      <c r="I56" s="3"/>
    </row>
    <row r="57" spans="1:9" x14ac:dyDescent="0.3">
      <c r="A57" s="3"/>
      <c r="B57" s="3"/>
      <c r="C57" s="3"/>
      <c r="D57" s="3"/>
      <c r="E57" s="3"/>
      <c r="F57" s="3"/>
      <c r="G57" s="3"/>
      <c r="H57" s="3"/>
      <c r="I57" s="3"/>
    </row>
    <row r="58" spans="1:9" x14ac:dyDescent="0.3">
      <c r="A58" s="3"/>
      <c r="B58" s="3"/>
      <c r="C58" s="3"/>
      <c r="D58" s="3"/>
      <c r="E58" s="3"/>
      <c r="F58" s="3"/>
      <c r="G58" s="3"/>
      <c r="H58" s="3"/>
      <c r="I58" s="3"/>
    </row>
    <row r="59" spans="1:9" x14ac:dyDescent="0.3">
      <c r="A59" s="3"/>
      <c r="B59" s="3"/>
      <c r="C59" s="3"/>
      <c r="D59" s="3"/>
      <c r="E59" s="3"/>
      <c r="F59" s="3"/>
      <c r="G59" s="3"/>
      <c r="H59" s="3"/>
      <c r="I59" s="3"/>
    </row>
    <row r="60" spans="1:9" x14ac:dyDescent="0.3">
      <c r="A60" s="3"/>
      <c r="B60" s="3"/>
      <c r="C60" s="3"/>
      <c r="D60" s="3"/>
      <c r="E60" s="3"/>
      <c r="F60" s="3"/>
      <c r="G60" s="3"/>
      <c r="H60" s="3"/>
      <c r="I60" s="3"/>
    </row>
    <row r="61" spans="1:9" x14ac:dyDescent="0.3">
      <c r="A61" s="3"/>
      <c r="B61" s="3"/>
      <c r="C61" s="3"/>
      <c r="D61" s="3"/>
      <c r="E61" s="3"/>
      <c r="F61" s="3"/>
      <c r="G61" s="3"/>
      <c r="H61" s="3"/>
      <c r="I61" s="3"/>
    </row>
    <row r="62" spans="1:9" x14ac:dyDescent="0.3">
      <c r="A62" s="3"/>
      <c r="B62" s="3"/>
      <c r="C62" s="3"/>
      <c r="D62" s="3"/>
      <c r="E62" s="3"/>
      <c r="F62" s="3"/>
      <c r="G62" s="3"/>
      <c r="H62" s="3"/>
      <c r="I62" s="3"/>
    </row>
    <row r="63" spans="1:9" x14ac:dyDescent="0.3">
      <c r="A63" s="3"/>
      <c r="B63" s="3"/>
      <c r="C63" s="3"/>
      <c r="D63" s="3"/>
      <c r="E63" s="3"/>
      <c r="F63" s="3"/>
      <c r="G63" s="3"/>
      <c r="H63" s="3"/>
      <c r="I63" s="3"/>
    </row>
    <row r="64" spans="1:9" x14ac:dyDescent="0.3">
      <c r="A64" s="3"/>
      <c r="B64" s="3"/>
      <c r="C64" s="3"/>
      <c r="D64" s="3"/>
      <c r="E64" s="3"/>
      <c r="F64" s="3"/>
      <c r="G64" s="3"/>
      <c r="H64" s="3"/>
      <c r="I64" s="3"/>
    </row>
    <row r="65" spans="1:9" x14ac:dyDescent="0.3">
      <c r="A65" s="3"/>
      <c r="B65" s="3"/>
      <c r="C65" s="3"/>
      <c r="D65" s="3"/>
      <c r="E65" s="3"/>
      <c r="F65" s="3"/>
      <c r="G65" s="3"/>
      <c r="H65" s="3"/>
      <c r="I65" s="3"/>
    </row>
    <row r="66" spans="1:9" x14ac:dyDescent="0.3">
      <c r="A66" s="3"/>
      <c r="B66" s="3"/>
      <c r="C66" s="3"/>
      <c r="D66" s="3"/>
      <c r="E66" s="3"/>
      <c r="F66" s="3"/>
      <c r="G66" s="3"/>
      <c r="H66" s="3"/>
      <c r="I66" s="3"/>
    </row>
    <row r="67" spans="1:9" x14ac:dyDescent="0.3">
      <c r="A67" s="3"/>
      <c r="B67" s="3"/>
      <c r="C67" s="3"/>
      <c r="D67" s="3"/>
      <c r="E67" s="3"/>
      <c r="F67" s="3"/>
      <c r="G67" s="3"/>
      <c r="H67" s="3"/>
      <c r="I67" s="3"/>
    </row>
  </sheetData>
  <pageMargins left="0.7" right="0.7" top="0.75" bottom="0.75" header="0.3" footer="0.3"/>
  <pageSetup orientation="portrait" horizontalDpi="4294967294" verticalDpi="4294967294" r:id="rId1"/>
  <ignoredErrors>
    <ignoredError sqref="B43:I43"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69"/>
  <sheetViews>
    <sheetView showGridLines="0" zoomScale="80" zoomScaleNormal="80" workbookViewId="0">
      <selection activeCell="A50" sqref="A50"/>
    </sheetView>
  </sheetViews>
  <sheetFormatPr baseColWidth="10" defaultColWidth="11.42578125" defaultRowHeight="15" x14ac:dyDescent="0.3"/>
  <cols>
    <col min="1" max="1" width="34.85546875" style="15" customWidth="1"/>
    <col min="2" max="3" width="12.7109375" style="15" bestFit="1" customWidth="1"/>
    <col min="4" max="4" width="11.85546875" style="15" bestFit="1" customWidth="1"/>
    <col min="5" max="16384" width="11.42578125" style="15"/>
  </cols>
  <sheetData>
    <row r="1" spans="1:9" ht="18.75" x14ac:dyDescent="0.35">
      <c r="A1" s="62" t="s">
        <v>25</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1830.1902897785847</v>
      </c>
      <c r="C6" s="51">
        <v>2277.0469709138069</v>
      </c>
      <c r="D6" s="51">
        <v>2550.5764181401987</v>
      </c>
      <c r="E6" s="51">
        <v>4570.4207053581531</v>
      </c>
      <c r="F6" s="51">
        <v>4597.8384177212984</v>
      </c>
      <c r="G6" s="51">
        <v>5597.4700408599847</v>
      </c>
      <c r="H6" s="51">
        <v>11561.131802686607</v>
      </c>
      <c r="I6" s="51">
        <v>25685.800953656821</v>
      </c>
    </row>
    <row r="7" spans="1:9" s="3" customFormat="1" x14ac:dyDescent="0.3">
      <c r="A7" s="3" t="s">
        <v>71</v>
      </c>
      <c r="B7" s="51">
        <v>29797.953268944719</v>
      </c>
      <c r="C7" s="51">
        <v>37013.718865940718</v>
      </c>
      <c r="D7" s="51">
        <v>41416.218792871499</v>
      </c>
      <c r="E7" s="51">
        <v>74174.671038157539</v>
      </c>
      <c r="F7" s="51">
        <v>74606.322089331108</v>
      </c>
      <c r="G7" s="51">
        <v>90817.893384495328</v>
      </c>
      <c r="H7" s="51">
        <v>187565.00539742704</v>
      </c>
      <c r="I7" s="51">
        <v>416726.98141792789</v>
      </c>
    </row>
    <row r="8" spans="1:9" s="3" customFormat="1" x14ac:dyDescent="0.3">
      <c r="A8" s="3" t="s">
        <v>50</v>
      </c>
      <c r="B8" s="77">
        <v>6.1152950322253624E-2</v>
      </c>
      <c r="C8" s="77">
        <v>5.7887608683651295E-2</v>
      </c>
      <c r="D8" s="77">
        <v>5.0283379212289148E-2</v>
      </c>
      <c r="E8" s="77">
        <v>5.9227625289408739E-2</v>
      </c>
      <c r="F8" s="77">
        <v>3.7529420096970113E-2</v>
      </c>
      <c r="G8" s="77">
        <v>3.5142398289859537E-2</v>
      </c>
      <c r="H8" s="77">
        <v>3.9410829574580225E-2</v>
      </c>
      <c r="I8" s="77">
        <v>3.6696011602428351E-2</v>
      </c>
    </row>
    <row r="9" spans="1:9" x14ac:dyDescent="0.3">
      <c r="A9" s="15" t="s">
        <v>51</v>
      </c>
      <c r="B9" s="18">
        <v>0.10104934151357182</v>
      </c>
      <c r="C9" s="18">
        <v>0.10033436167466915</v>
      </c>
      <c r="D9" s="18">
        <v>0.10031084961310628</v>
      </c>
      <c r="E9" s="18">
        <v>9.8436102275106879E-2</v>
      </c>
      <c r="F9" s="18">
        <v>7.6949723675544021E-2</v>
      </c>
      <c r="G9" s="18">
        <v>7.5437423907653442E-2</v>
      </c>
      <c r="H9" s="18">
        <v>8.1785898479911773E-2</v>
      </c>
      <c r="I9" s="77">
        <v>8.0385562996908258E-2</v>
      </c>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3" t="s">
        <v>16</v>
      </c>
      <c r="B17" s="51">
        <v>690.25316437557126</v>
      </c>
      <c r="C17" s="51">
        <v>834.07502953284109</v>
      </c>
      <c r="D17" s="51">
        <v>933.62984110115781</v>
      </c>
      <c r="E17" s="51">
        <v>1691.7226692037682</v>
      </c>
      <c r="F17" s="51">
        <v>1361.8259502917501</v>
      </c>
      <c r="G17" s="51">
        <v>1599.8071425158494</v>
      </c>
      <c r="H17" s="51">
        <v>4532.3454580347034</v>
      </c>
      <c r="I17" s="51">
        <v>7164.3373348732903</v>
      </c>
    </row>
    <row r="18" spans="1:9" s="3" customFormat="1" x14ac:dyDescent="0.3">
      <c r="A18" s="3" t="s">
        <v>19</v>
      </c>
      <c r="B18" s="6">
        <v>151.93185078828969</v>
      </c>
      <c r="C18" s="6">
        <v>234.93935715716214</v>
      </c>
      <c r="D18" s="6">
        <v>514.638600541139</v>
      </c>
      <c r="E18" s="6">
        <v>907.09706421490978</v>
      </c>
      <c r="F18" s="6">
        <v>0</v>
      </c>
      <c r="G18" s="6">
        <v>0</v>
      </c>
      <c r="H18" s="6">
        <v>0</v>
      </c>
      <c r="I18" s="6">
        <v>0</v>
      </c>
    </row>
    <row r="19" spans="1:9" s="3" customFormat="1" x14ac:dyDescent="0.3">
      <c r="A19" s="3" t="s">
        <v>17</v>
      </c>
      <c r="B19" s="6">
        <v>0</v>
      </c>
      <c r="C19" s="6">
        <v>0</v>
      </c>
      <c r="D19" s="6">
        <v>0</v>
      </c>
      <c r="E19" s="6">
        <v>0</v>
      </c>
      <c r="F19" s="6">
        <v>0</v>
      </c>
      <c r="G19" s="6">
        <v>0</v>
      </c>
      <c r="H19" s="6">
        <v>0</v>
      </c>
      <c r="I19" s="6">
        <v>0</v>
      </c>
    </row>
    <row r="20" spans="1:9" s="3" customFormat="1" x14ac:dyDescent="0.3">
      <c r="A20" s="3" t="s">
        <v>15</v>
      </c>
      <c r="B20" s="51">
        <v>978.23586163157177</v>
      </c>
      <c r="C20" s="51">
        <v>1196.6798207415081</v>
      </c>
      <c r="D20" s="51">
        <v>1092.8114268487784</v>
      </c>
      <c r="E20" s="51">
        <v>1955.9441229264983</v>
      </c>
      <c r="F20" s="51">
        <v>3226.929486739481</v>
      </c>
      <c r="G20" s="51">
        <v>3986.9267927253691</v>
      </c>
      <c r="H20" s="51">
        <v>7003.9744264966394</v>
      </c>
      <c r="I20" s="51">
        <v>18402.116155174735</v>
      </c>
    </row>
    <row r="21" spans="1:9" s="3" customFormat="1" x14ac:dyDescent="0.3">
      <c r="A21" s="65" t="s">
        <v>47</v>
      </c>
      <c r="B21" s="79">
        <v>208.71071055826818</v>
      </c>
      <c r="C21" s="79">
        <v>261.96781100432054</v>
      </c>
      <c r="D21" s="79">
        <v>303.95799193133325</v>
      </c>
      <c r="E21" s="79">
        <v>570.39747524726658</v>
      </c>
      <c r="F21" s="79">
        <v>816.43202788625479</v>
      </c>
      <c r="G21" s="79">
        <v>1377.3375095854285</v>
      </c>
      <c r="H21" s="79">
        <v>2119.9327284199617</v>
      </c>
      <c r="I21" s="79">
        <v>4758.6699787122088</v>
      </c>
    </row>
    <row r="22" spans="1:9" s="3" customFormat="1" x14ac:dyDescent="0.3">
      <c r="A22" s="65" t="s">
        <v>48</v>
      </c>
      <c r="B22" s="79">
        <f>+B20-B21</f>
        <v>769.52515107330362</v>
      </c>
      <c r="C22" s="79">
        <f t="shared" ref="C22:I22" si="0">+C20-C21</f>
        <v>934.7120097371876</v>
      </c>
      <c r="D22" s="79">
        <f t="shared" si="0"/>
        <v>788.85343491744516</v>
      </c>
      <c r="E22" s="79">
        <f t="shared" si="0"/>
        <v>1385.5466476792317</v>
      </c>
      <c r="F22" s="79">
        <f t="shared" si="0"/>
        <v>2410.4974588532264</v>
      </c>
      <c r="G22" s="79">
        <f t="shared" si="0"/>
        <v>2609.5892831399406</v>
      </c>
      <c r="H22" s="79">
        <f t="shared" si="0"/>
        <v>4884.0416980766777</v>
      </c>
      <c r="I22" s="79">
        <f t="shared" si="0"/>
        <v>13643.446176462527</v>
      </c>
    </row>
    <row r="23" spans="1:9" s="3" customFormat="1" x14ac:dyDescent="0.3">
      <c r="A23" s="3" t="s">
        <v>18</v>
      </c>
      <c r="B23" s="51">
        <v>9.7694129831521934</v>
      </c>
      <c r="C23" s="51">
        <v>11.3527634822957</v>
      </c>
      <c r="D23" s="51">
        <v>9.4965496491238337</v>
      </c>
      <c r="E23" s="51">
        <v>15.656849012975835</v>
      </c>
      <c r="F23" s="51">
        <v>9.082980690067517</v>
      </c>
      <c r="G23" s="51">
        <v>10.736105618765416</v>
      </c>
      <c r="H23" s="51">
        <v>24.811918155258979</v>
      </c>
      <c r="I23" s="51">
        <v>119.34746360879971</v>
      </c>
    </row>
    <row r="24" spans="1:9" x14ac:dyDescent="0.3">
      <c r="A24" s="52" t="s">
        <v>10</v>
      </c>
      <c r="B24" s="53">
        <f>+B17+B18+B19+B20+B23</f>
        <v>1830.1902897785851</v>
      </c>
      <c r="C24" s="53">
        <f t="shared" ref="C24:I24" si="1">+C17+C18+C19+C20+C23</f>
        <v>2277.0469709138069</v>
      </c>
      <c r="D24" s="53">
        <f t="shared" si="1"/>
        <v>2550.5764181401987</v>
      </c>
      <c r="E24" s="53">
        <f t="shared" si="1"/>
        <v>4570.4207053581522</v>
      </c>
      <c r="F24" s="53">
        <f t="shared" si="1"/>
        <v>4597.8384177212984</v>
      </c>
      <c r="G24" s="53">
        <f t="shared" si="1"/>
        <v>5597.4700408599838</v>
      </c>
      <c r="H24" s="53">
        <f t="shared" si="1"/>
        <v>11561.131802686601</v>
      </c>
      <c r="I24" s="53">
        <f t="shared" si="1"/>
        <v>25685.800953656824</v>
      </c>
    </row>
    <row r="25" spans="1:9" x14ac:dyDescent="0.3">
      <c r="B25" s="24"/>
      <c r="C25" s="24"/>
    </row>
    <row r="26" spans="1:9" x14ac:dyDescent="0.3">
      <c r="A26" s="20"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0.73258039166375311</v>
      </c>
      <c r="C32" s="75">
        <v>0.21710986665561854</v>
      </c>
      <c r="D32" s="75">
        <v>0</v>
      </c>
      <c r="E32" s="75">
        <v>0</v>
      </c>
      <c r="F32" s="75">
        <v>0</v>
      </c>
      <c r="G32" s="75">
        <v>0</v>
      </c>
      <c r="H32" s="75">
        <v>0</v>
      </c>
      <c r="I32" s="75">
        <v>0</v>
      </c>
    </row>
    <row r="33" spans="1:9" s="3" customFormat="1" x14ac:dyDescent="0.3">
      <c r="A33" s="74" t="s">
        <v>3</v>
      </c>
      <c r="B33" s="75">
        <v>233.73734527471791</v>
      </c>
      <c r="C33" s="75">
        <v>230.66424745426923</v>
      </c>
      <c r="D33" s="75">
        <v>153.08803871928868</v>
      </c>
      <c r="E33" s="75">
        <v>223.41035248065955</v>
      </c>
      <c r="F33" s="75">
        <v>254.6173818682872</v>
      </c>
      <c r="G33" s="75">
        <v>236.65965370037381</v>
      </c>
      <c r="H33" s="75">
        <v>670.71283682537705</v>
      </c>
      <c r="I33" s="75">
        <v>2208.338416979841</v>
      </c>
    </row>
    <row r="34" spans="1:9" s="3" customFormat="1" ht="12.75" customHeight="1" x14ac:dyDescent="0.3">
      <c r="A34" s="74" t="s">
        <v>5</v>
      </c>
      <c r="B34" s="75">
        <v>5.3137539409495957</v>
      </c>
      <c r="C34" s="75">
        <v>6.210622916479176</v>
      </c>
      <c r="D34" s="75">
        <v>6.9305306546002203</v>
      </c>
      <c r="E34" s="75">
        <v>10.703995489876267</v>
      </c>
      <c r="F34" s="75">
        <v>232.73977685990729</v>
      </c>
      <c r="G34" s="75">
        <v>370.51820277520301</v>
      </c>
      <c r="H34" s="75">
        <v>757.81739281544731</v>
      </c>
      <c r="I34" s="75">
        <v>2089.1372813475209</v>
      </c>
    </row>
    <row r="35" spans="1:9" s="3" customFormat="1" x14ac:dyDescent="0.3">
      <c r="A35" s="74" t="s">
        <v>6</v>
      </c>
      <c r="B35" s="75">
        <v>2.2569138120541941</v>
      </c>
      <c r="C35" s="75">
        <v>4.5548303319334869</v>
      </c>
      <c r="D35" s="75">
        <v>3.6882119135101621</v>
      </c>
      <c r="E35" s="75">
        <v>5.5293387079568559</v>
      </c>
      <c r="F35" s="75">
        <v>6.9773763134055624</v>
      </c>
      <c r="G35" s="75">
        <v>6.2467061610211934</v>
      </c>
      <c r="H35" s="75">
        <v>13.549775228596989</v>
      </c>
      <c r="I35" s="75">
        <v>32.605760604201095</v>
      </c>
    </row>
    <row r="36" spans="1:9" s="3" customFormat="1" x14ac:dyDescent="0.3">
      <c r="A36" s="74" t="s">
        <v>49</v>
      </c>
      <c r="B36" s="75">
        <v>816.96722099340604</v>
      </c>
      <c r="C36" s="75">
        <v>1055.6526306258888</v>
      </c>
      <c r="D36" s="75">
        <v>1358.6210662497001</v>
      </c>
      <c r="E36" s="75">
        <v>2391.148281294797</v>
      </c>
      <c r="F36" s="75">
        <v>1361.8259502917501</v>
      </c>
      <c r="G36" s="75">
        <v>1599.8071425158494</v>
      </c>
      <c r="H36" s="75">
        <v>4532.3454580347034</v>
      </c>
      <c r="I36" s="75">
        <v>7164.3373348732903</v>
      </c>
    </row>
    <row r="37" spans="1:9" s="3" customFormat="1" x14ac:dyDescent="0.3">
      <c r="A37" s="74" t="s">
        <v>7</v>
      </c>
      <c r="B37" s="75">
        <v>15.590901964921928</v>
      </c>
      <c r="C37" s="75">
        <v>25.773013532152792</v>
      </c>
      <c r="D37" s="75">
        <v>20.473644279383134</v>
      </c>
      <c r="E37" s="75">
        <v>39.925853496913284</v>
      </c>
      <c r="F37" s="75">
        <v>50.381739878040598</v>
      </c>
      <c r="G37" s="75">
        <v>45.105769097541021</v>
      </c>
      <c r="H37" s="75">
        <v>97.839247922102388</v>
      </c>
      <c r="I37" s="75">
        <v>235.43734428231332</v>
      </c>
    </row>
    <row r="38" spans="1:9" s="3" customFormat="1" x14ac:dyDescent="0.3">
      <c r="A38" s="30" t="s">
        <v>72</v>
      </c>
      <c r="B38" s="75">
        <v>20.459885952664933</v>
      </c>
      <c r="C38" s="75">
        <v>25.399046201152203</v>
      </c>
      <c r="D38" s="75">
        <v>90.243435913728263</v>
      </c>
      <c r="E38" s="75">
        <v>210.53223334101565</v>
      </c>
      <c r="F38" s="75">
        <v>265.66696230927249</v>
      </c>
      <c r="G38" s="75">
        <v>237.84634448462435</v>
      </c>
      <c r="H38" s="75">
        <v>515.91421520990207</v>
      </c>
      <c r="I38" s="75">
        <v>1241.480032667683</v>
      </c>
    </row>
    <row r="39" spans="1:9" s="3" customFormat="1" x14ac:dyDescent="0.3">
      <c r="A39" s="74" t="s">
        <v>8</v>
      </c>
      <c r="B39" s="76">
        <v>524.57459898229013</v>
      </c>
      <c r="C39" s="76">
        <v>664.40803833745224</v>
      </c>
      <c r="D39" s="76">
        <v>608.00755479673228</v>
      </c>
      <c r="E39" s="76">
        <v>1100.6594174160123</v>
      </c>
      <c r="F39" s="75">
        <v>1600.1142216243129</v>
      </c>
      <c r="G39" s="75">
        <v>1713.2126069211772</v>
      </c>
      <c r="H39" s="75">
        <v>2828.2082300752527</v>
      </c>
      <c r="I39" s="75">
        <v>7836.4473405809667</v>
      </c>
    </row>
    <row r="40" spans="1:9" s="3" customFormat="1" x14ac:dyDescent="0.3">
      <c r="A40" s="74" t="s">
        <v>4</v>
      </c>
      <c r="B40" s="75">
        <v>208.71071055826818</v>
      </c>
      <c r="C40" s="75">
        <v>261.96781100432054</v>
      </c>
      <c r="D40" s="75">
        <v>303.95799193133325</v>
      </c>
      <c r="E40" s="75">
        <v>570.39747524726658</v>
      </c>
      <c r="F40" s="75">
        <v>816.43202788625479</v>
      </c>
      <c r="G40" s="75">
        <v>1377.3375095854285</v>
      </c>
      <c r="H40" s="75">
        <v>2119.9327284199617</v>
      </c>
      <c r="I40" s="75">
        <v>4758.6699787122088</v>
      </c>
    </row>
    <row r="41" spans="1:9" x14ac:dyDescent="0.3">
      <c r="A41" s="26" t="s">
        <v>11</v>
      </c>
      <c r="B41" s="27">
        <v>1.8463779076478957</v>
      </c>
      <c r="C41" s="27">
        <v>2.199620643503136</v>
      </c>
      <c r="D41" s="27">
        <v>2.5660189945236138</v>
      </c>
      <c r="E41" s="27">
        <v>4.9528535230995692</v>
      </c>
      <c r="F41" s="27">
        <v>9.082980690067517</v>
      </c>
      <c r="G41" s="27">
        <v>10.736105618765416</v>
      </c>
      <c r="H41" s="27">
        <v>24.811918155258979</v>
      </c>
      <c r="I41" s="75">
        <v>119.34746360879971</v>
      </c>
    </row>
    <row r="42" spans="1:9" x14ac:dyDescent="0.3">
      <c r="A42" s="26" t="s">
        <v>12</v>
      </c>
      <c r="B42" s="27">
        <v>0</v>
      </c>
      <c r="C42" s="27">
        <v>0</v>
      </c>
      <c r="D42" s="27">
        <v>2.9999246873991776</v>
      </c>
      <c r="E42" s="27">
        <v>13.160904360555099</v>
      </c>
      <c r="F42" s="27">
        <v>0</v>
      </c>
      <c r="G42" s="27">
        <v>0</v>
      </c>
      <c r="H42" s="27">
        <v>0</v>
      </c>
      <c r="I42" s="75">
        <v>0</v>
      </c>
    </row>
    <row r="43" spans="1:9" x14ac:dyDescent="0.3">
      <c r="A43" s="46" t="s">
        <v>10</v>
      </c>
      <c r="B43" s="47">
        <f>+SUM(B32:B42)</f>
        <v>1830.1902897785844</v>
      </c>
      <c r="C43" s="47">
        <f t="shared" ref="C43:I43" si="2">+SUM(C32:C42)</f>
        <v>2277.0469709138074</v>
      </c>
      <c r="D43" s="47">
        <f t="shared" si="2"/>
        <v>2550.5764181401987</v>
      </c>
      <c r="E43" s="47">
        <f t="shared" si="2"/>
        <v>4570.4207053581513</v>
      </c>
      <c r="F43" s="47">
        <f t="shared" si="2"/>
        <v>4597.8384177212984</v>
      </c>
      <c r="G43" s="47">
        <f t="shared" si="2"/>
        <v>5597.4700408599838</v>
      </c>
      <c r="H43" s="47">
        <f t="shared" si="2"/>
        <v>11561.131802686601</v>
      </c>
      <c r="I43" s="47">
        <f t="shared" si="2"/>
        <v>25685.800953656824</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10" x14ac:dyDescent="0.3">
      <c r="A49" s="3"/>
      <c r="B49" s="3"/>
      <c r="C49" s="3"/>
      <c r="D49" s="3"/>
      <c r="E49" s="3"/>
      <c r="F49" s="3"/>
      <c r="G49" s="3"/>
      <c r="H49" s="3"/>
      <c r="I49" s="3"/>
    </row>
    <row r="50" spans="1:10" x14ac:dyDescent="0.3">
      <c r="A50" s="3"/>
      <c r="B50" s="3"/>
      <c r="C50" s="3"/>
      <c r="D50" s="3"/>
      <c r="E50" s="3"/>
      <c r="F50" s="3"/>
    </row>
    <row r="51" spans="1:10" x14ac:dyDescent="0.3">
      <c r="A51" s="3"/>
      <c r="B51" s="3"/>
      <c r="C51" s="3"/>
      <c r="D51" s="3"/>
      <c r="E51" s="3"/>
      <c r="F51" s="3"/>
      <c r="G51" s="3"/>
      <c r="H51" s="3"/>
      <c r="I51" s="3"/>
      <c r="J51" s="3"/>
    </row>
    <row r="52" spans="1:10" x14ac:dyDescent="0.3">
      <c r="A52" s="3"/>
      <c r="B52" s="3"/>
      <c r="C52" s="3"/>
      <c r="D52" s="3"/>
      <c r="E52" s="3"/>
      <c r="F52" s="3"/>
      <c r="G52" s="3"/>
      <c r="H52" s="3"/>
      <c r="I52" s="3"/>
      <c r="J52" s="3"/>
    </row>
    <row r="53" spans="1:10" x14ac:dyDescent="0.3">
      <c r="A53" s="3"/>
      <c r="B53" s="3"/>
      <c r="C53" s="3"/>
      <c r="D53" s="3"/>
      <c r="E53" s="3"/>
      <c r="F53" s="3"/>
      <c r="G53" s="3"/>
      <c r="H53" s="3"/>
      <c r="I53" s="3"/>
      <c r="J53" s="3"/>
    </row>
    <row r="54" spans="1:10" x14ac:dyDescent="0.3">
      <c r="A54" s="3"/>
      <c r="B54" s="3"/>
      <c r="C54" s="3"/>
      <c r="D54" s="3"/>
      <c r="E54" s="3"/>
      <c r="F54" s="3"/>
      <c r="G54" s="3"/>
      <c r="H54" s="3"/>
      <c r="I54" s="3"/>
      <c r="J54" s="3"/>
    </row>
    <row r="55" spans="1:10" x14ac:dyDescent="0.3">
      <c r="A55" s="3"/>
      <c r="B55" s="3"/>
      <c r="C55" s="3"/>
      <c r="D55" s="3"/>
      <c r="E55" s="3"/>
      <c r="F55" s="3"/>
      <c r="G55" s="3"/>
      <c r="H55" s="3"/>
      <c r="I55" s="3"/>
      <c r="J55" s="3"/>
    </row>
    <row r="56" spans="1:10" x14ac:dyDescent="0.3">
      <c r="A56" s="3"/>
      <c r="B56" s="3"/>
      <c r="C56" s="3"/>
      <c r="D56" s="3"/>
      <c r="E56" s="3"/>
      <c r="F56" s="3"/>
      <c r="G56" s="3"/>
      <c r="H56" s="3"/>
      <c r="I56" s="3"/>
      <c r="J56" s="3"/>
    </row>
    <row r="57" spans="1:10" x14ac:dyDescent="0.3">
      <c r="A57" s="3"/>
      <c r="B57" s="3"/>
      <c r="C57" s="3"/>
      <c r="D57" s="3"/>
      <c r="E57" s="3"/>
      <c r="F57" s="3"/>
      <c r="G57" s="3"/>
      <c r="H57" s="3"/>
      <c r="I57" s="3"/>
      <c r="J57" s="3"/>
    </row>
    <row r="58" spans="1:10" x14ac:dyDescent="0.3">
      <c r="A58" s="3"/>
      <c r="B58" s="3"/>
      <c r="C58" s="3"/>
      <c r="D58" s="3"/>
      <c r="E58" s="3"/>
      <c r="F58" s="3"/>
      <c r="G58" s="3"/>
      <c r="H58" s="3"/>
      <c r="I58" s="3"/>
      <c r="J58" s="3"/>
    </row>
    <row r="59" spans="1:10" x14ac:dyDescent="0.3">
      <c r="A59" s="3"/>
      <c r="B59" s="3"/>
      <c r="C59" s="3"/>
      <c r="D59" s="3"/>
      <c r="E59" s="3"/>
      <c r="F59" s="3"/>
      <c r="G59" s="3"/>
      <c r="H59" s="3"/>
      <c r="I59" s="3"/>
      <c r="J59" s="3"/>
    </row>
    <row r="60" spans="1:10" x14ac:dyDescent="0.3">
      <c r="A60" s="3"/>
      <c r="B60" s="3"/>
      <c r="C60" s="3"/>
      <c r="D60" s="3"/>
      <c r="E60" s="3"/>
      <c r="F60" s="3"/>
      <c r="G60" s="3"/>
      <c r="H60" s="3"/>
      <c r="I60" s="3"/>
      <c r="J60" s="3"/>
    </row>
    <row r="61" spans="1:10" x14ac:dyDescent="0.3">
      <c r="A61" s="3"/>
      <c r="B61" s="3"/>
      <c r="C61" s="3"/>
      <c r="D61" s="3"/>
      <c r="E61" s="3"/>
      <c r="F61" s="3"/>
      <c r="G61" s="3"/>
      <c r="H61" s="3"/>
      <c r="I61" s="3"/>
      <c r="J61" s="3"/>
    </row>
    <row r="62" spans="1:10" x14ac:dyDescent="0.3">
      <c r="A62" s="3"/>
      <c r="B62" s="3"/>
      <c r="C62" s="3"/>
      <c r="D62" s="3"/>
      <c r="E62" s="3"/>
      <c r="F62" s="3"/>
      <c r="G62" s="3"/>
      <c r="H62" s="3"/>
      <c r="I62" s="3"/>
      <c r="J62" s="3"/>
    </row>
    <row r="63" spans="1:10" x14ac:dyDescent="0.3">
      <c r="A63" s="3"/>
      <c r="B63" s="3"/>
      <c r="C63" s="3"/>
      <c r="D63" s="3"/>
      <c r="E63" s="3"/>
      <c r="F63" s="3"/>
      <c r="G63" s="3"/>
      <c r="H63" s="3"/>
      <c r="I63" s="3"/>
      <c r="J63" s="3"/>
    </row>
    <row r="64" spans="1:10" x14ac:dyDescent="0.3">
      <c r="A64" s="3"/>
      <c r="B64" s="3"/>
      <c r="C64" s="3"/>
      <c r="D64" s="3"/>
      <c r="E64" s="3"/>
      <c r="F64" s="3"/>
      <c r="G64" s="3"/>
      <c r="H64" s="3"/>
      <c r="I64" s="3"/>
      <c r="J64" s="3"/>
    </row>
    <row r="65" spans="1:10" x14ac:dyDescent="0.3">
      <c r="A65" s="3"/>
      <c r="B65" s="3"/>
      <c r="C65" s="3"/>
      <c r="D65" s="3"/>
      <c r="E65" s="3"/>
      <c r="F65" s="3"/>
      <c r="G65" s="3"/>
      <c r="H65" s="3"/>
      <c r="I65" s="3"/>
      <c r="J65" s="3"/>
    </row>
    <row r="66" spans="1:10" x14ac:dyDescent="0.3">
      <c r="A66" s="3"/>
      <c r="B66" s="3"/>
      <c r="C66" s="3"/>
      <c r="D66" s="3"/>
      <c r="E66" s="3"/>
      <c r="F66" s="3"/>
      <c r="G66" s="3"/>
      <c r="H66" s="3"/>
      <c r="I66" s="3"/>
      <c r="J66" s="3"/>
    </row>
    <row r="67" spans="1:10" x14ac:dyDescent="0.3">
      <c r="A67" s="3"/>
      <c r="B67" s="3"/>
      <c r="C67" s="3"/>
      <c r="D67" s="3"/>
      <c r="E67" s="3"/>
      <c r="F67" s="3"/>
      <c r="G67" s="3"/>
      <c r="H67" s="3"/>
      <c r="I67" s="3"/>
      <c r="J67" s="3"/>
    </row>
    <row r="68" spans="1:10" x14ac:dyDescent="0.3">
      <c r="A68" s="3"/>
      <c r="B68" s="3"/>
      <c r="C68" s="3"/>
      <c r="D68" s="3"/>
      <c r="E68" s="3"/>
      <c r="F68" s="3"/>
      <c r="G68" s="3"/>
      <c r="H68" s="3"/>
      <c r="I68" s="3"/>
      <c r="J68" s="3"/>
    </row>
    <row r="69" spans="1:10" x14ac:dyDescent="0.3">
      <c r="A69" s="3"/>
      <c r="B69" s="3"/>
      <c r="C69" s="3"/>
      <c r="D69" s="3"/>
      <c r="E69" s="3"/>
      <c r="F69" s="3"/>
      <c r="G69" s="3"/>
      <c r="H69" s="3"/>
      <c r="I69" s="3"/>
      <c r="J69" s="3"/>
    </row>
  </sheetData>
  <pageMargins left="0.7" right="0.7" top="0.75" bottom="0.75" header="0.3" footer="0.3"/>
  <pageSetup orientation="portrait" horizontalDpi="4294967294" verticalDpi="4294967294" r:id="rId1"/>
  <ignoredErrors>
    <ignoredError sqref="C43:I43"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I66"/>
  <sheetViews>
    <sheetView showGridLines="0" zoomScale="80" zoomScaleNormal="80" workbookViewId="0">
      <selection activeCell="A50" sqref="A50"/>
    </sheetView>
  </sheetViews>
  <sheetFormatPr baseColWidth="10" defaultColWidth="11.42578125" defaultRowHeight="15" x14ac:dyDescent="0.3"/>
  <cols>
    <col min="1" max="1" width="32.85546875" style="15" customWidth="1"/>
    <col min="2" max="3" width="12.7109375" style="15" bestFit="1" customWidth="1"/>
    <col min="4" max="4" width="11.85546875" style="15" bestFit="1" customWidth="1"/>
    <col min="5" max="16384" width="11.42578125" style="15"/>
  </cols>
  <sheetData>
    <row r="1" spans="1:9" ht="18.75" x14ac:dyDescent="0.35">
      <c r="A1" s="62" t="s">
        <v>26</v>
      </c>
      <c r="B1" s="63"/>
      <c r="C1" s="63"/>
      <c r="D1" s="63"/>
      <c r="E1" s="63"/>
      <c r="F1" s="63"/>
    </row>
    <row r="2" spans="1:9" ht="18.75" x14ac:dyDescent="0.35">
      <c r="A2" s="62"/>
      <c r="B2" s="63"/>
      <c r="C2" s="63"/>
      <c r="D2" s="63"/>
      <c r="E2" s="63"/>
      <c r="F2" s="63"/>
    </row>
    <row r="3" spans="1:9" x14ac:dyDescent="0.3">
      <c r="A3" s="64" t="s">
        <v>45</v>
      </c>
      <c r="B3" s="63"/>
      <c r="C3" s="63"/>
      <c r="D3" s="63"/>
      <c r="E3" s="63"/>
      <c r="F3" s="63"/>
    </row>
    <row r="4" spans="1:9" ht="12.75" customHeight="1" x14ac:dyDescent="0.35">
      <c r="A4" s="14"/>
    </row>
    <row r="5" spans="1:9" x14ac:dyDescent="0.3">
      <c r="A5" s="44" t="s">
        <v>13</v>
      </c>
      <c r="B5" s="45">
        <v>2016</v>
      </c>
      <c r="C5" s="45">
        <v>2017</v>
      </c>
      <c r="D5" s="45">
        <v>2018</v>
      </c>
      <c r="E5" s="45">
        <v>2019</v>
      </c>
      <c r="F5" s="45">
        <v>2020</v>
      </c>
      <c r="G5" s="45">
        <v>2021</v>
      </c>
      <c r="H5" s="45">
        <v>2022</v>
      </c>
      <c r="I5" s="45">
        <v>2023</v>
      </c>
    </row>
    <row r="6" spans="1:9" s="3" customFormat="1" x14ac:dyDescent="0.3">
      <c r="A6" s="3" t="s">
        <v>9</v>
      </c>
      <c r="B6" s="51">
        <v>7665.9592042525464</v>
      </c>
      <c r="C6" s="51">
        <v>9261.1232868762763</v>
      </c>
      <c r="D6" s="51">
        <v>10315.800459540647</v>
      </c>
      <c r="E6" s="51">
        <v>14483.61593226496</v>
      </c>
      <c r="F6" s="51">
        <v>20589.127487408587</v>
      </c>
      <c r="G6" s="51">
        <v>31987.095824859018</v>
      </c>
      <c r="H6" s="51">
        <v>51945.413378750243</v>
      </c>
      <c r="I6" s="51">
        <v>118378.4853572782</v>
      </c>
    </row>
    <row r="7" spans="1:9" s="3" customFormat="1" x14ac:dyDescent="0.3">
      <c r="A7" s="3" t="s">
        <v>71</v>
      </c>
      <c r="B7" s="51">
        <v>23669.645831089798</v>
      </c>
      <c r="C7" s="51">
        <v>26129.699564302799</v>
      </c>
      <c r="D7" s="51">
        <v>29072.51489316193</v>
      </c>
      <c r="E7" s="51">
        <v>40797.194293945213</v>
      </c>
      <c r="F7" s="51">
        <v>57994.601646701252</v>
      </c>
      <c r="G7" s="51">
        <v>90131.915695081931</v>
      </c>
      <c r="H7" s="51">
        <v>146469.51467291763</v>
      </c>
      <c r="I7" s="51">
        <v>334177.82778041373</v>
      </c>
    </row>
    <row r="8" spans="1:9" s="3" customFormat="1" x14ac:dyDescent="0.3">
      <c r="A8" s="3" t="s">
        <v>50</v>
      </c>
      <c r="B8" s="77">
        <v>7.6040105297672717E-2</v>
      </c>
      <c r="C8" s="77">
        <v>6.9144835192043189E-2</v>
      </c>
      <c r="D8" s="77">
        <v>5.662399343085249E-2</v>
      </c>
      <c r="E8" s="77">
        <v>5.8566617293864032E-2</v>
      </c>
      <c r="F8" s="77">
        <v>6.2501218993809143E-2</v>
      </c>
      <c r="G8" s="77">
        <v>7.4325866811765492E-2</v>
      </c>
      <c r="H8" s="77">
        <v>7.6554678809272303E-2</v>
      </c>
      <c r="I8" s="77">
        <v>5.776013932722851E-2</v>
      </c>
    </row>
    <row r="9" spans="1:9" x14ac:dyDescent="0.3">
      <c r="A9" s="15" t="s">
        <v>51</v>
      </c>
      <c r="B9" s="18">
        <v>0.15167289459020747</v>
      </c>
      <c r="C9" s="18">
        <v>0.14115982664529308</v>
      </c>
      <c r="D9" s="18">
        <v>0.12420474822807931</v>
      </c>
      <c r="E9" s="18">
        <v>0.12055644705828397</v>
      </c>
      <c r="F9" s="18">
        <v>0.12745195483432559</v>
      </c>
      <c r="G9" s="18">
        <v>0.13532523236618135</v>
      </c>
      <c r="H9" s="18">
        <v>0.13314690136216448</v>
      </c>
      <c r="I9" s="77">
        <v>0.12035982184405486</v>
      </c>
    </row>
    <row r="11" spans="1:9" x14ac:dyDescent="0.3">
      <c r="A11" s="20" t="s">
        <v>69</v>
      </c>
    </row>
    <row r="13" spans="1:9" x14ac:dyDescent="0.3">
      <c r="A13" s="16" t="s">
        <v>20</v>
      </c>
    </row>
    <row r="14" spans="1:9" x14ac:dyDescent="0.3">
      <c r="A14" s="19" t="s">
        <v>14</v>
      </c>
    </row>
    <row r="15" spans="1:9" x14ac:dyDescent="0.3">
      <c r="B15" s="3"/>
      <c r="C15" s="3"/>
      <c r="D15" s="3"/>
      <c r="E15" s="3"/>
    </row>
    <row r="16" spans="1:9" x14ac:dyDescent="0.3">
      <c r="A16" s="44" t="s">
        <v>1</v>
      </c>
      <c r="B16" s="45">
        <v>2016</v>
      </c>
      <c r="C16" s="45">
        <v>2017</v>
      </c>
      <c r="D16" s="45">
        <v>2018</v>
      </c>
      <c r="E16" s="45">
        <v>2019</v>
      </c>
      <c r="F16" s="45">
        <v>2020</v>
      </c>
      <c r="G16" s="45">
        <v>2021</v>
      </c>
      <c r="H16" s="45">
        <v>2022</v>
      </c>
      <c r="I16" s="45">
        <v>2023</v>
      </c>
    </row>
    <row r="17" spans="1:9" s="3" customFormat="1" x14ac:dyDescent="0.3">
      <c r="A17" s="3" t="s">
        <v>16</v>
      </c>
      <c r="B17" s="51">
        <v>1921.0232295017829</v>
      </c>
      <c r="C17" s="51">
        <v>2575.2734278849762</v>
      </c>
      <c r="D17" s="51">
        <v>3526.9671892411484</v>
      </c>
      <c r="E17" s="51">
        <v>4759.8590175733516</v>
      </c>
      <c r="F17" s="51">
        <v>8212.4115943612524</v>
      </c>
      <c r="G17" s="51">
        <v>11994.025829959122</v>
      </c>
      <c r="H17" s="51">
        <v>17038.872223423434</v>
      </c>
      <c r="I17" s="51">
        <v>35567.704944440935</v>
      </c>
    </row>
    <row r="18" spans="1:9" s="3" customFormat="1" x14ac:dyDescent="0.3">
      <c r="A18" s="3" t="s">
        <v>19</v>
      </c>
      <c r="B18" s="51">
        <v>3981.0433352021264</v>
      </c>
      <c r="C18" s="51">
        <v>4460.4976245012249</v>
      </c>
      <c r="D18" s="51">
        <v>4263.165430563542</v>
      </c>
      <c r="E18" s="51">
        <v>6188.9428186581154</v>
      </c>
      <c r="F18" s="51">
        <v>7109.412583586146</v>
      </c>
      <c r="G18" s="51">
        <v>11689.966839097997</v>
      </c>
      <c r="H18" s="51">
        <v>14309.427922921321</v>
      </c>
      <c r="I18" s="51">
        <v>33926.655613305324</v>
      </c>
    </row>
    <row r="19" spans="1:9" s="3" customFormat="1" x14ac:dyDescent="0.3">
      <c r="A19" s="3" t="s">
        <v>17</v>
      </c>
      <c r="B19" s="51">
        <v>21.405857249257764</v>
      </c>
      <c r="C19" s="51">
        <v>40.181077501701019</v>
      </c>
      <c r="D19" s="51">
        <v>43.508119909644918</v>
      </c>
      <c r="E19" s="51">
        <v>76.036292227478995</v>
      </c>
      <c r="F19" s="51">
        <v>132.1814038685161</v>
      </c>
      <c r="G19" s="51">
        <v>159.33279550425891</v>
      </c>
      <c r="H19" s="51">
        <v>17.276156870462188</v>
      </c>
      <c r="I19" s="51">
        <v>33.185949773245511</v>
      </c>
    </row>
    <row r="20" spans="1:9" s="3" customFormat="1" x14ac:dyDescent="0.3">
      <c r="A20" s="3" t="s">
        <v>15</v>
      </c>
      <c r="B20" s="51">
        <v>1637.6094150171461</v>
      </c>
      <c r="C20" s="51">
        <v>2067.6126264759478</v>
      </c>
      <c r="D20" s="51">
        <v>2285.3376941508977</v>
      </c>
      <c r="E20" s="51">
        <v>3236.1185260313423</v>
      </c>
      <c r="F20" s="51">
        <v>4895.6983504153804</v>
      </c>
      <c r="G20" s="51">
        <v>7795.2124674832639</v>
      </c>
      <c r="H20" s="51">
        <v>19288.264156621684</v>
      </c>
      <c r="I20" s="51">
        <v>45497.402022404298</v>
      </c>
    </row>
    <row r="21" spans="1:9" s="3" customFormat="1" x14ac:dyDescent="0.3">
      <c r="A21" s="65" t="s">
        <v>47</v>
      </c>
      <c r="B21" s="78">
        <v>644.11136113045541</v>
      </c>
      <c r="C21" s="78">
        <v>838.29394100717025</v>
      </c>
      <c r="D21" s="78">
        <v>943.86972008478972</v>
      </c>
      <c r="E21" s="78">
        <v>1410.0144103212717</v>
      </c>
      <c r="F21" s="78">
        <v>2282.3226342591979</v>
      </c>
      <c r="G21" s="79">
        <v>2513.3185707880525</v>
      </c>
      <c r="H21" s="79">
        <v>3636.044428885888</v>
      </c>
      <c r="I21" s="79">
        <v>7763.6176704693526</v>
      </c>
    </row>
    <row r="22" spans="1:9" s="3" customFormat="1" x14ac:dyDescent="0.3">
      <c r="A22" s="65" t="s">
        <v>48</v>
      </c>
      <c r="B22" s="78">
        <f>+B20-B21</f>
        <v>993.49805388669074</v>
      </c>
      <c r="C22" s="78">
        <f t="shared" ref="C22:I22" si="0">+C20-C21</f>
        <v>1229.3186854687774</v>
      </c>
      <c r="D22" s="78">
        <f t="shared" si="0"/>
        <v>1341.4679740661081</v>
      </c>
      <c r="E22" s="78">
        <f t="shared" si="0"/>
        <v>1826.1041157100706</v>
      </c>
      <c r="F22" s="78">
        <f t="shared" si="0"/>
        <v>2613.3757161561825</v>
      </c>
      <c r="G22" s="78">
        <f t="shared" si="0"/>
        <v>5281.8938966952119</v>
      </c>
      <c r="H22" s="78">
        <f t="shared" si="0"/>
        <v>15652.219727735795</v>
      </c>
      <c r="I22" s="79">
        <f t="shared" si="0"/>
        <v>37733.784351934948</v>
      </c>
    </row>
    <row r="23" spans="1:9" s="3" customFormat="1" x14ac:dyDescent="0.3">
      <c r="A23" s="3" t="s">
        <v>18</v>
      </c>
      <c r="B23" s="51">
        <v>104.87736728222944</v>
      </c>
      <c r="C23" s="51">
        <v>117.55853051243147</v>
      </c>
      <c r="D23" s="51">
        <v>196.82202567541961</v>
      </c>
      <c r="E23" s="51">
        <v>222.65927777467175</v>
      </c>
      <c r="F23" s="51">
        <v>239.4235551773028</v>
      </c>
      <c r="G23" s="51">
        <v>348.55789281438138</v>
      </c>
      <c r="H23" s="51">
        <v>1291.5729189133381</v>
      </c>
      <c r="I23" s="51">
        <v>3353.53682735438</v>
      </c>
    </row>
    <row r="24" spans="1:9" x14ac:dyDescent="0.3">
      <c r="A24" s="52" t="s">
        <v>10</v>
      </c>
      <c r="B24" s="53">
        <f>+B17+B18+B19+B20+B23</f>
        <v>7665.9592042525437</v>
      </c>
      <c r="C24" s="53">
        <f t="shared" ref="C24:I24" si="1">+C17+C18+C19+C20+C23</f>
        <v>9261.12328687628</v>
      </c>
      <c r="D24" s="53">
        <f t="shared" si="1"/>
        <v>10315.800459540651</v>
      </c>
      <c r="E24" s="53">
        <f t="shared" si="1"/>
        <v>14483.61593226496</v>
      </c>
      <c r="F24" s="53">
        <f t="shared" si="1"/>
        <v>20589.127487408594</v>
      </c>
      <c r="G24" s="53">
        <f t="shared" si="1"/>
        <v>31987.095824859021</v>
      </c>
      <c r="H24" s="53">
        <f t="shared" si="1"/>
        <v>51945.413378750236</v>
      </c>
      <c r="I24" s="53">
        <f t="shared" si="1"/>
        <v>118378.48535727819</v>
      </c>
    </row>
    <row r="25" spans="1:9" x14ac:dyDescent="0.3">
      <c r="B25" s="24"/>
      <c r="C25" s="24"/>
    </row>
    <row r="26" spans="1:9" x14ac:dyDescent="0.3">
      <c r="A26" s="20" t="s">
        <v>69</v>
      </c>
    </row>
    <row r="28" spans="1:9" x14ac:dyDescent="0.3">
      <c r="A28" s="16" t="s">
        <v>21</v>
      </c>
    </row>
    <row r="29" spans="1:9" x14ac:dyDescent="0.3">
      <c r="A29" s="29" t="s">
        <v>14</v>
      </c>
      <c r="B29" s="3"/>
      <c r="C29" s="3"/>
      <c r="D29" s="3"/>
      <c r="E29" s="3"/>
      <c r="F29" s="3"/>
      <c r="G29" s="3"/>
      <c r="H29" s="3"/>
    </row>
    <row r="30" spans="1:9" x14ac:dyDescent="0.3">
      <c r="B30" s="25"/>
      <c r="C30" s="25"/>
    </row>
    <row r="31" spans="1:9" x14ac:dyDescent="0.3">
      <c r="A31" s="54" t="s">
        <v>0</v>
      </c>
      <c r="B31" s="45">
        <v>2016</v>
      </c>
      <c r="C31" s="45">
        <v>2017</v>
      </c>
      <c r="D31" s="45">
        <v>2018</v>
      </c>
      <c r="E31" s="45">
        <v>2019</v>
      </c>
      <c r="F31" s="45">
        <v>2020</v>
      </c>
      <c r="G31" s="45">
        <v>2021</v>
      </c>
      <c r="H31" s="45">
        <v>2022</v>
      </c>
      <c r="I31" s="45">
        <v>2023</v>
      </c>
    </row>
    <row r="32" spans="1:9" s="3" customFormat="1" x14ac:dyDescent="0.3">
      <c r="A32" s="74" t="s">
        <v>2</v>
      </c>
      <c r="B32" s="75">
        <v>67.881850710362201</v>
      </c>
      <c r="C32" s="75">
        <v>89.683446186723941</v>
      </c>
      <c r="D32" s="75">
        <v>48.471267215658692</v>
      </c>
      <c r="E32" s="75">
        <v>204.99615336881249</v>
      </c>
      <c r="F32" s="75">
        <v>284.72792458514857</v>
      </c>
      <c r="G32" s="75">
        <v>408.50782620233156</v>
      </c>
      <c r="H32" s="75">
        <v>1543.1126472811247</v>
      </c>
      <c r="I32" s="75">
        <v>3520.9298270993413</v>
      </c>
    </row>
    <row r="33" spans="1:9" s="3" customFormat="1" x14ac:dyDescent="0.3">
      <c r="A33" s="74" t="s">
        <v>3</v>
      </c>
      <c r="B33" s="75">
        <v>148.03624595232978</v>
      </c>
      <c r="C33" s="75">
        <v>300.28027698931879</v>
      </c>
      <c r="D33" s="75">
        <v>181.9295349861782</v>
      </c>
      <c r="E33" s="75">
        <v>266.56693009181049</v>
      </c>
      <c r="F33" s="75">
        <v>182.23204025222429</v>
      </c>
      <c r="G33" s="75">
        <v>643.85610679142235</v>
      </c>
      <c r="H33" s="75">
        <v>4896.5842115526921</v>
      </c>
      <c r="I33" s="75">
        <v>6759.9651007482826</v>
      </c>
    </row>
    <row r="34" spans="1:9" s="3" customFormat="1" ht="12.75" customHeight="1" x14ac:dyDescent="0.3">
      <c r="A34" s="74" t="s">
        <v>5</v>
      </c>
      <c r="B34" s="75">
        <v>84.93489830530028</v>
      </c>
      <c r="C34" s="75">
        <v>117.31439065398547</v>
      </c>
      <c r="D34" s="75">
        <v>187.90248959087623</v>
      </c>
      <c r="E34" s="75">
        <v>209.63677216980486</v>
      </c>
      <c r="F34" s="75">
        <v>247.98613262284775</v>
      </c>
      <c r="G34" s="75">
        <v>351.53294165201129</v>
      </c>
      <c r="H34" s="75">
        <v>1101.832102027051</v>
      </c>
      <c r="I34" s="75">
        <v>2620.1809816297846</v>
      </c>
    </row>
    <row r="35" spans="1:9" s="3" customFormat="1" x14ac:dyDescent="0.3">
      <c r="A35" s="74" t="s">
        <v>6</v>
      </c>
      <c r="B35" s="75">
        <v>88.34277054786844</v>
      </c>
      <c r="C35" s="75">
        <v>104.27024419848128</v>
      </c>
      <c r="D35" s="75">
        <v>26.705854008090007</v>
      </c>
      <c r="E35" s="75">
        <v>63.621844339965065</v>
      </c>
      <c r="F35" s="75">
        <v>60.928965688373232</v>
      </c>
      <c r="G35" s="75">
        <v>108.59591248610033</v>
      </c>
      <c r="H35" s="75">
        <v>989.88310803851903</v>
      </c>
      <c r="I35" s="75">
        <v>2359.2581247457288</v>
      </c>
    </row>
    <row r="36" spans="1:9" s="3" customFormat="1" x14ac:dyDescent="0.3">
      <c r="A36" s="74" t="s">
        <v>49</v>
      </c>
      <c r="B36" s="75">
        <v>3964.1760377105256</v>
      </c>
      <c r="C36" s="75">
        <v>5186.1519838982913</v>
      </c>
      <c r="D36" s="75">
        <v>5527.0893435144508</v>
      </c>
      <c r="E36" s="75">
        <v>7595.6252033087339</v>
      </c>
      <c r="F36" s="75">
        <v>9426.6750346597655</v>
      </c>
      <c r="G36" s="75">
        <v>14540.073378292767</v>
      </c>
      <c r="H36" s="75">
        <v>25199.628270932903</v>
      </c>
      <c r="I36" s="75">
        <v>61074.084970538628</v>
      </c>
    </row>
    <row r="37" spans="1:9" s="3" customFormat="1" x14ac:dyDescent="0.3">
      <c r="A37" s="74" t="s">
        <v>7</v>
      </c>
      <c r="B37" s="75">
        <v>719.63250236919396</v>
      </c>
      <c r="C37" s="75">
        <v>770.49719918778396</v>
      </c>
      <c r="D37" s="75">
        <v>984.16269908954609</v>
      </c>
      <c r="E37" s="75">
        <v>1350.8347908254191</v>
      </c>
      <c r="F37" s="75">
        <v>2586.0414517542554</v>
      </c>
      <c r="G37" s="75">
        <v>4429.8603559396024</v>
      </c>
      <c r="H37" s="75">
        <v>4696.778843238093</v>
      </c>
      <c r="I37" s="75">
        <v>10479.454616196563</v>
      </c>
    </row>
    <row r="38" spans="1:9" s="3" customFormat="1" x14ac:dyDescent="0.3">
      <c r="A38" s="30" t="s">
        <v>72</v>
      </c>
      <c r="B38" s="75">
        <v>238.57244696352961</v>
      </c>
      <c r="C38" s="75">
        <v>326.41771829832487</v>
      </c>
      <c r="D38" s="75">
        <v>419.00151293806204</v>
      </c>
      <c r="E38" s="75">
        <v>585.43785103031678</v>
      </c>
      <c r="F38" s="75">
        <v>1269.434529997493</v>
      </c>
      <c r="G38" s="75">
        <v>1563.4780487111382</v>
      </c>
      <c r="H38" s="75">
        <v>1935.7574537204725</v>
      </c>
      <c r="I38" s="75">
        <v>4151.8497821587216</v>
      </c>
    </row>
    <row r="39" spans="1:9" s="3" customFormat="1" x14ac:dyDescent="0.3">
      <c r="A39" s="74" t="s">
        <v>8</v>
      </c>
      <c r="B39" s="76">
        <v>1698.3570408533899</v>
      </c>
      <c r="C39" s="76">
        <v>1506.8525185578467</v>
      </c>
      <c r="D39" s="76">
        <v>1966.8613480929021</v>
      </c>
      <c r="E39" s="76">
        <v>2766.4969329808114</v>
      </c>
      <c r="F39" s="75">
        <v>4217.7497682575404</v>
      </c>
      <c r="G39" s="75">
        <v>7380.9182991625421</v>
      </c>
      <c r="H39" s="75">
        <v>7885.4654213766826</v>
      </c>
      <c r="I39" s="75">
        <v>19552.88014740681</v>
      </c>
    </row>
    <row r="40" spans="1:9" s="3" customFormat="1" x14ac:dyDescent="0.3">
      <c r="A40" s="74" t="s">
        <v>4</v>
      </c>
      <c r="B40" s="75">
        <v>644.11136113045541</v>
      </c>
      <c r="C40" s="75">
        <v>838.29394100717025</v>
      </c>
      <c r="D40" s="75">
        <v>943.86972008478972</v>
      </c>
      <c r="E40" s="75">
        <v>1410.0144103212717</v>
      </c>
      <c r="F40" s="75">
        <v>2282.3226342591979</v>
      </c>
      <c r="G40" s="75">
        <v>2513.3185707880525</v>
      </c>
      <c r="H40" s="75">
        <v>3636.044428885888</v>
      </c>
      <c r="I40" s="75">
        <v>7763.6176704693526</v>
      </c>
    </row>
    <row r="41" spans="1:9" s="3" customFormat="1" x14ac:dyDescent="0.3">
      <c r="A41" s="74" t="s">
        <v>11</v>
      </c>
      <c r="B41" s="75">
        <v>11.81262693410471</v>
      </c>
      <c r="C41" s="75">
        <v>18.444676035052055</v>
      </c>
      <c r="D41" s="75">
        <v>24.07171467714296</v>
      </c>
      <c r="E41" s="75">
        <v>28.778224443686103</v>
      </c>
      <c r="F41" s="75">
        <v>30.734359440565356</v>
      </c>
      <c r="G41" s="75">
        <v>46.954384833052245</v>
      </c>
      <c r="H41" s="75">
        <v>38.74320673122596</v>
      </c>
      <c r="I41" s="75">
        <v>94.065717931198748</v>
      </c>
    </row>
    <row r="42" spans="1:9" s="3" customFormat="1" x14ac:dyDescent="0.3">
      <c r="A42" s="74" t="s">
        <v>12</v>
      </c>
      <c r="B42" s="75">
        <v>0.10142277548287279</v>
      </c>
      <c r="C42" s="75">
        <v>2.9168918633017507</v>
      </c>
      <c r="D42" s="75">
        <v>5.7349753429551047</v>
      </c>
      <c r="E42" s="75">
        <v>1.6068193843268146</v>
      </c>
      <c r="F42" s="75">
        <v>0.29464589118812723</v>
      </c>
      <c r="G42" s="75">
        <v>0</v>
      </c>
      <c r="H42" s="75">
        <v>21.583684965595545</v>
      </c>
      <c r="I42" s="75">
        <v>2.1984183537700339</v>
      </c>
    </row>
    <row r="43" spans="1:9" x14ac:dyDescent="0.3">
      <c r="A43" s="46" t="s">
        <v>10</v>
      </c>
      <c r="B43" s="47">
        <f>+SUM(B32:B42)</f>
        <v>7665.9592042525428</v>
      </c>
      <c r="C43" s="47">
        <f t="shared" ref="C43:I43" si="2">+SUM(C32:C42)</f>
        <v>9261.1232868762818</v>
      </c>
      <c r="D43" s="47">
        <f t="shared" si="2"/>
        <v>10315.800459540651</v>
      </c>
      <c r="E43" s="47">
        <f t="shared" si="2"/>
        <v>14483.61593226496</v>
      </c>
      <c r="F43" s="47">
        <f t="shared" si="2"/>
        <v>20589.127487408601</v>
      </c>
      <c r="G43" s="47">
        <f t="shared" si="2"/>
        <v>31987.095824859018</v>
      </c>
      <c r="H43" s="47">
        <f t="shared" si="2"/>
        <v>51945.413378750243</v>
      </c>
      <c r="I43" s="47">
        <f t="shared" si="2"/>
        <v>118378.48535727819</v>
      </c>
    </row>
    <row r="44" spans="1:9" x14ac:dyDescent="0.3">
      <c r="B44" s="28"/>
      <c r="C44" s="28"/>
    </row>
    <row r="45" spans="1:9" x14ac:dyDescent="0.3">
      <c r="A45" s="20" t="s">
        <v>69</v>
      </c>
      <c r="I45" s="3"/>
    </row>
    <row r="46" spans="1:9" x14ac:dyDescent="0.3">
      <c r="F46" s="3"/>
      <c r="G46" s="3"/>
      <c r="H46" s="3"/>
      <c r="I46" s="3"/>
    </row>
    <row r="47" spans="1:9" x14ac:dyDescent="0.3">
      <c r="F47" s="3"/>
      <c r="G47" s="3"/>
      <c r="H47" s="3"/>
      <c r="I47" s="3"/>
    </row>
    <row r="48" spans="1:9" x14ac:dyDescent="0.3">
      <c r="A48" s="3"/>
      <c r="B48" s="3"/>
      <c r="C48" s="3"/>
      <c r="D48" s="3"/>
      <c r="E48" s="3"/>
      <c r="F48" s="3"/>
      <c r="G48" s="3"/>
      <c r="H48" s="3"/>
      <c r="I48" s="3"/>
    </row>
    <row r="49" spans="1:9" x14ac:dyDescent="0.3">
      <c r="A49" s="3"/>
      <c r="B49" s="3"/>
      <c r="C49" s="3"/>
      <c r="D49" s="3"/>
      <c r="E49" s="3"/>
      <c r="F49" s="3"/>
      <c r="G49" s="3"/>
      <c r="H49" s="3"/>
      <c r="I49" s="3"/>
    </row>
    <row r="50" spans="1:9" x14ac:dyDescent="0.3">
      <c r="A50" s="3"/>
      <c r="B50" s="3"/>
      <c r="C50" s="3"/>
      <c r="D50" s="3"/>
      <c r="E50" s="3"/>
      <c r="F50" s="3"/>
    </row>
    <row r="51" spans="1:9" x14ac:dyDescent="0.3">
      <c r="A51" s="3"/>
      <c r="B51" s="3"/>
      <c r="C51" s="3"/>
      <c r="D51" s="3"/>
      <c r="E51" s="3"/>
      <c r="F51" s="3"/>
      <c r="G51" s="3"/>
      <c r="H51" s="3"/>
    </row>
    <row r="52" spans="1:9" x14ac:dyDescent="0.3">
      <c r="A52" s="3"/>
      <c r="B52" s="3"/>
      <c r="C52" s="3"/>
      <c r="D52" s="3"/>
      <c r="E52" s="3"/>
      <c r="F52" s="3"/>
      <c r="G52" s="3"/>
      <c r="H52" s="3"/>
    </row>
    <row r="53" spans="1:9" x14ac:dyDescent="0.3">
      <c r="A53" s="3"/>
      <c r="B53" s="3"/>
      <c r="C53" s="3"/>
      <c r="D53" s="3"/>
      <c r="E53" s="3"/>
      <c r="F53" s="3"/>
      <c r="G53" s="3"/>
      <c r="H53" s="3"/>
    </row>
    <row r="54" spans="1:9" x14ac:dyDescent="0.3">
      <c r="A54" s="3"/>
      <c r="B54" s="3"/>
      <c r="C54" s="3"/>
      <c r="D54" s="3"/>
      <c r="E54" s="3"/>
      <c r="F54" s="3"/>
      <c r="G54" s="3"/>
      <c r="H54" s="3"/>
    </row>
    <row r="55" spans="1:9" x14ac:dyDescent="0.3">
      <c r="A55" s="3"/>
      <c r="B55" s="3"/>
      <c r="C55" s="3"/>
      <c r="D55" s="3"/>
      <c r="E55" s="3"/>
      <c r="F55" s="3"/>
      <c r="G55" s="3"/>
      <c r="H55" s="3"/>
    </row>
    <row r="56" spans="1:9" x14ac:dyDescent="0.3">
      <c r="A56" s="3"/>
      <c r="B56" s="3"/>
      <c r="C56" s="3"/>
      <c r="D56" s="3"/>
      <c r="E56" s="3"/>
      <c r="F56" s="3"/>
      <c r="G56" s="3"/>
      <c r="H56" s="3"/>
    </row>
    <row r="57" spans="1:9" x14ac:dyDescent="0.3">
      <c r="A57" s="3"/>
      <c r="B57" s="3"/>
      <c r="C57" s="3"/>
      <c r="D57" s="3"/>
      <c r="E57" s="3"/>
      <c r="F57" s="3"/>
      <c r="G57" s="3"/>
      <c r="H57" s="3"/>
    </row>
    <row r="58" spans="1:9" x14ac:dyDescent="0.3">
      <c r="A58" s="3"/>
      <c r="B58" s="3"/>
      <c r="C58" s="3"/>
      <c r="D58" s="3"/>
      <c r="E58" s="3"/>
      <c r="F58" s="3"/>
      <c r="G58" s="3"/>
      <c r="H58" s="3"/>
    </row>
    <row r="59" spans="1:9" x14ac:dyDescent="0.3">
      <c r="A59" s="3"/>
      <c r="B59" s="3"/>
      <c r="C59" s="3"/>
      <c r="D59" s="3"/>
      <c r="E59" s="3"/>
      <c r="F59" s="3"/>
      <c r="G59" s="3"/>
      <c r="H59" s="3"/>
    </row>
    <row r="60" spans="1:9" x14ac:dyDescent="0.3">
      <c r="A60" s="3"/>
      <c r="B60" s="3"/>
      <c r="C60" s="3"/>
      <c r="D60" s="3"/>
      <c r="E60" s="3"/>
      <c r="F60" s="3"/>
      <c r="G60" s="3"/>
      <c r="H60" s="3"/>
    </row>
    <row r="61" spans="1:9" x14ac:dyDescent="0.3">
      <c r="A61" s="3"/>
      <c r="B61" s="3"/>
      <c r="C61" s="3"/>
      <c r="D61" s="3"/>
      <c r="E61" s="3"/>
      <c r="F61" s="3"/>
      <c r="G61" s="3"/>
      <c r="H61" s="3"/>
    </row>
    <row r="62" spans="1:9" x14ac:dyDescent="0.3">
      <c r="A62" s="3"/>
      <c r="B62" s="3"/>
      <c r="C62" s="3"/>
      <c r="D62" s="3"/>
      <c r="E62" s="3"/>
      <c r="F62" s="3"/>
      <c r="G62" s="3"/>
      <c r="H62" s="3"/>
    </row>
    <row r="63" spans="1:9" x14ac:dyDescent="0.3">
      <c r="A63" s="3"/>
      <c r="B63" s="3"/>
      <c r="C63" s="3"/>
      <c r="D63" s="3"/>
      <c r="E63" s="3"/>
      <c r="F63" s="3"/>
      <c r="G63" s="3"/>
      <c r="H63" s="3"/>
    </row>
    <row r="64" spans="1:9" x14ac:dyDescent="0.3">
      <c r="A64" s="3"/>
      <c r="B64" s="3"/>
      <c r="C64" s="3"/>
      <c r="D64" s="3"/>
      <c r="E64" s="3"/>
      <c r="F64" s="3"/>
      <c r="G64" s="3"/>
      <c r="H64" s="3"/>
    </row>
    <row r="65" spans="1:8" x14ac:dyDescent="0.3">
      <c r="A65" s="3"/>
      <c r="B65" s="3"/>
      <c r="C65" s="3"/>
      <c r="D65" s="3"/>
      <c r="E65" s="3"/>
      <c r="F65" s="3"/>
      <c r="G65" s="3"/>
      <c r="H65" s="3"/>
    </row>
    <row r="66" spans="1:8" x14ac:dyDescent="0.3">
      <c r="A66" s="3"/>
      <c r="B66" s="3"/>
      <c r="C66" s="3"/>
      <c r="D66" s="3"/>
      <c r="E66" s="3"/>
      <c r="F66" s="3"/>
      <c r="G66" s="3"/>
      <c r="H66" s="3"/>
    </row>
  </sheetData>
  <pageMargins left="0.7" right="0.7" top="0.75" bottom="0.75" header="0.3" footer="0.3"/>
  <pageSetup orientation="portrait" horizontalDpi="4294967294" verticalDpi="4294967294" r:id="rId1"/>
  <ignoredErrors>
    <ignoredError sqref="B43:I4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Indicadores agregados</vt:lpstr>
      <vt:lpstr>Según categorías</vt:lpstr>
      <vt:lpstr>Según clases</vt:lpstr>
      <vt:lpstr>Buenos Aires</vt:lpstr>
      <vt:lpstr>CABA</vt:lpstr>
      <vt:lpstr>Catamarca</vt:lpstr>
      <vt:lpstr>Chaco</vt:lpstr>
      <vt:lpstr>Chubut</vt:lpstr>
      <vt:lpstr>Córdoba</vt:lpstr>
      <vt:lpstr>Corrientes</vt:lpstr>
      <vt:lpstr>Entre Ríos</vt:lpstr>
      <vt:lpstr>Formosa</vt:lpstr>
      <vt:lpstr>Jujuy</vt:lpstr>
      <vt:lpstr>La Pampa</vt:lpstr>
      <vt:lpstr>La Rioja</vt:lpstr>
      <vt:lpstr>Mendoza</vt:lpstr>
      <vt:lpstr>Misiones</vt:lpstr>
      <vt:lpstr>Neuquén</vt:lpstr>
      <vt:lpstr>Río Negro</vt:lpstr>
      <vt:lpstr>Salta</vt:lpstr>
      <vt:lpstr>San Juan</vt:lpstr>
      <vt:lpstr>San Luis</vt:lpstr>
      <vt:lpstr>Santa Cruz</vt:lpstr>
      <vt:lpstr>Santa Fe</vt:lpstr>
      <vt:lpstr>Santiago del Estero</vt:lpstr>
      <vt:lpstr>Tierra del Fuego</vt:lpstr>
      <vt:lpstr>Tucumán</vt:lpstr>
    </vt:vector>
  </TitlesOfParts>
  <Company>MECON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Rodriguez</dc:creator>
  <cp:lastModifiedBy>caos</cp:lastModifiedBy>
  <cp:lastPrinted>2006-11-28T22:40:14Z</cp:lastPrinted>
  <dcterms:created xsi:type="dcterms:W3CDTF">2005-08-29T18:43:22Z</dcterms:created>
  <dcterms:modified xsi:type="dcterms:W3CDTF">2025-04-04T15:24:41Z</dcterms:modified>
</cp:coreProperties>
</file>