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UNICEF\SERIE UNICEF - Etapa II\Documento 2024\Tablas a publicar\"/>
    </mc:Choice>
  </mc:AlternateContent>
  <bookViews>
    <workbookView xWindow="0" yWindow="0" windowWidth="19200" windowHeight="7050" tabRatio="816" firstSheet="17" activeTab="26"/>
  </bookViews>
  <sheets>
    <sheet name="Indicadores agregados" sheetId="53" r:id="rId1"/>
    <sheet name="Según categorías" sheetId="52" r:id="rId2"/>
    <sheet name="Según clases" sheetId="54" r:id="rId3"/>
    <sheet name="Buenos Aires" sheetId="28" r:id="rId4"/>
    <sheet name="CABA" sheetId="29" r:id="rId5"/>
    <sheet name="Catamarca" sheetId="30" r:id="rId6"/>
    <sheet name="Chaco" sheetId="31" r:id="rId7"/>
    <sheet name="Chubut" sheetId="32" r:id="rId8"/>
    <sheet name="Córdoba" sheetId="33" r:id="rId9"/>
    <sheet name="Corrientes" sheetId="34" r:id="rId10"/>
    <sheet name="Entre Ríos" sheetId="35" r:id="rId11"/>
    <sheet name="Formosa" sheetId="36" r:id="rId12"/>
    <sheet name="Jujuy" sheetId="37" r:id="rId13"/>
    <sheet name="La Pampa" sheetId="38" r:id="rId14"/>
    <sheet name="La Rioja" sheetId="39" r:id="rId15"/>
    <sheet name="Mendoza" sheetId="40" r:id="rId16"/>
    <sheet name="Misiones" sheetId="41" r:id="rId17"/>
    <sheet name="Neuquén" sheetId="42" r:id="rId18"/>
    <sheet name="Río Negro" sheetId="43" r:id="rId19"/>
    <sheet name="Salta" sheetId="44" r:id="rId20"/>
    <sheet name="San Juan" sheetId="45" r:id="rId21"/>
    <sheet name="San Luis" sheetId="46" r:id="rId22"/>
    <sheet name="Santa Cruz" sheetId="47" r:id="rId23"/>
    <sheet name="Santa Fe" sheetId="48" r:id="rId24"/>
    <sheet name="Santiago del Estero" sheetId="49" r:id="rId25"/>
    <sheet name="Tierra del Fuego" sheetId="50" r:id="rId26"/>
    <sheet name="Tucumán" sheetId="51" r:id="rId27"/>
  </sheets>
  <calcPr calcId="162913"/>
</workbook>
</file>

<file path=xl/calcChain.xml><?xml version="1.0" encoding="utf-8"?>
<calcChain xmlns="http://schemas.openxmlformats.org/spreadsheetml/2006/main">
  <c r="F82" i="52" l="1"/>
  <c r="F60" i="54" l="1"/>
  <c r="F64" i="54" s="1"/>
  <c r="C64" i="54" l="1"/>
  <c r="D64" i="54"/>
  <c r="E64" i="54"/>
  <c r="F22" i="51" l="1"/>
  <c r="F22" i="50"/>
  <c r="F22" i="49"/>
  <c r="F22" i="48"/>
  <c r="F22" i="47"/>
  <c r="F22" i="46"/>
  <c r="F22" i="45"/>
  <c r="F22" i="44"/>
  <c r="F22" i="43"/>
  <c r="F22" i="42"/>
  <c r="F22" i="41"/>
  <c r="F22" i="40"/>
  <c r="F22" i="39"/>
  <c r="F22" i="38"/>
  <c r="F22" i="37"/>
  <c r="F22" i="36"/>
  <c r="F22" i="35"/>
  <c r="F22" i="34"/>
  <c r="F22" i="33"/>
  <c r="F22" i="32"/>
  <c r="F22" i="31"/>
  <c r="F22" i="30"/>
  <c r="F22" i="29"/>
  <c r="F22" i="28" l="1"/>
  <c r="B43" i="28" l="1"/>
  <c r="C43" i="28"/>
  <c r="D43" i="28"/>
  <c r="E43" i="28"/>
  <c r="B24" i="28"/>
  <c r="C24" i="28"/>
  <c r="D24" i="28"/>
  <c r="E24" i="28"/>
  <c r="B43" i="29"/>
  <c r="C43" i="29"/>
  <c r="D43" i="29"/>
  <c r="E43" i="29"/>
  <c r="B24" i="29"/>
  <c r="C24" i="29"/>
  <c r="D24" i="29"/>
  <c r="E24" i="29"/>
  <c r="B43" i="30"/>
  <c r="C43" i="30"/>
  <c r="D43" i="30"/>
  <c r="E43" i="30"/>
  <c r="B24" i="30"/>
  <c r="C24" i="30"/>
  <c r="D24" i="30"/>
  <c r="E24" i="30"/>
  <c r="B43" i="31"/>
  <c r="C43" i="31"/>
  <c r="D43" i="31"/>
  <c r="E43" i="31"/>
  <c r="B24" i="31"/>
  <c r="C24" i="31"/>
  <c r="D24" i="31"/>
  <c r="E24" i="31"/>
  <c r="B43" i="32"/>
  <c r="C43" i="32"/>
  <c r="D43" i="32"/>
  <c r="E43" i="32"/>
  <c r="B24" i="32"/>
  <c r="C24" i="32"/>
  <c r="D24" i="32"/>
  <c r="E24" i="32"/>
  <c r="B43" i="33"/>
  <c r="C43" i="33"/>
  <c r="D43" i="33"/>
  <c r="E43" i="33"/>
  <c r="B24" i="33"/>
  <c r="C24" i="33"/>
  <c r="D24" i="33"/>
  <c r="E24" i="33"/>
  <c r="B43" i="34"/>
  <c r="C43" i="34"/>
  <c r="D43" i="34"/>
  <c r="E43" i="34"/>
  <c r="B24" i="34"/>
  <c r="C24" i="34"/>
  <c r="D24" i="34"/>
  <c r="E24" i="34"/>
  <c r="B43" i="36"/>
  <c r="C43" i="36"/>
  <c r="D43" i="36"/>
  <c r="E43" i="36"/>
  <c r="B43" i="35"/>
  <c r="C43" i="35"/>
  <c r="D43" i="35"/>
  <c r="E43" i="35"/>
  <c r="B24" i="35"/>
  <c r="C24" i="35"/>
  <c r="D24" i="35"/>
  <c r="E24" i="35"/>
  <c r="B24" i="36"/>
  <c r="C24" i="36"/>
  <c r="D24" i="36"/>
  <c r="E24" i="36"/>
  <c r="B43" i="37"/>
  <c r="C43" i="37"/>
  <c r="D43" i="37"/>
  <c r="E43" i="37"/>
  <c r="B24" i="37"/>
  <c r="C24" i="37"/>
  <c r="D24" i="37"/>
  <c r="E24" i="37"/>
  <c r="B43" i="38"/>
  <c r="C43" i="38"/>
  <c r="D43" i="38"/>
  <c r="E43" i="38"/>
  <c r="B24" i="38"/>
  <c r="C24" i="38"/>
  <c r="D24" i="38"/>
  <c r="E24" i="38"/>
  <c r="B43" i="39"/>
  <c r="C43" i="39"/>
  <c r="D43" i="39"/>
  <c r="E43" i="39"/>
  <c r="B24" i="39"/>
  <c r="C24" i="39"/>
  <c r="D24" i="39"/>
  <c r="E24" i="39"/>
  <c r="B43" i="40"/>
  <c r="C43" i="40"/>
  <c r="D43" i="40"/>
  <c r="E43" i="40"/>
  <c r="B24" i="40"/>
  <c r="C24" i="40"/>
  <c r="D24" i="40"/>
  <c r="E24" i="40"/>
  <c r="B43" i="41"/>
  <c r="C43" i="41"/>
  <c r="D43" i="41"/>
  <c r="E43" i="41"/>
  <c r="B24" i="41"/>
  <c r="C24" i="41"/>
  <c r="D24" i="41"/>
  <c r="E24" i="41"/>
  <c r="B43" i="42"/>
  <c r="C43" i="42"/>
  <c r="D43" i="42"/>
  <c r="E43" i="42"/>
  <c r="B24" i="42"/>
  <c r="C24" i="42"/>
  <c r="D24" i="42"/>
  <c r="E24" i="42"/>
  <c r="B43" i="43"/>
  <c r="C43" i="43"/>
  <c r="D43" i="43"/>
  <c r="E43" i="43"/>
  <c r="B24" i="43"/>
  <c r="C24" i="43"/>
  <c r="D24" i="43"/>
  <c r="E24" i="43"/>
  <c r="B43" i="44"/>
  <c r="C43" i="44"/>
  <c r="D43" i="44"/>
  <c r="E43" i="44"/>
  <c r="B24" i="44"/>
  <c r="C24" i="44"/>
  <c r="D24" i="44"/>
  <c r="E24" i="44"/>
  <c r="B43" i="45"/>
  <c r="C43" i="45"/>
  <c r="D43" i="45"/>
  <c r="E43" i="45"/>
  <c r="B24" i="45"/>
  <c r="C24" i="45"/>
  <c r="D24" i="45"/>
  <c r="E24" i="45"/>
  <c r="B43" i="46"/>
  <c r="C43" i="46"/>
  <c r="D43" i="46"/>
  <c r="E43" i="46"/>
  <c r="B24" i="46"/>
  <c r="C24" i="46"/>
  <c r="D24" i="46"/>
  <c r="E24" i="46"/>
  <c r="B43" i="47"/>
  <c r="C43" i="47"/>
  <c r="D43" i="47"/>
  <c r="E43" i="47"/>
  <c r="B24" i="47"/>
  <c r="C24" i="47"/>
  <c r="D24" i="47"/>
  <c r="E24" i="47"/>
  <c r="B43" i="48"/>
  <c r="C43" i="48"/>
  <c r="D43" i="48"/>
  <c r="E43" i="48"/>
  <c r="B24" i="48"/>
  <c r="C24" i="48"/>
  <c r="D24" i="48"/>
  <c r="E24" i="48"/>
  <c r="B43" i="49"/>
  <c r="C43" i="49"/>
  <c r="D43" i="49"/>
  <c r="E43" i="49"/>
  <c r="B24" i="49"/>
  <c r="C24" i="49"/>
  <c r="D24" i="49"/>
  <c r="E24" i="49"/>
  <c r="B43" i="50"/>
  <c r="C43" i="50"/>
  <c r="D43" i="50"/>
  <c r="E43" i="50"/>
  <c r="B24" i="50"/>
  <c r="C24" i="50"/>
  <c r="D24" i="50"/>
  <c r="E24" i="50"/>
  <c r="B43" i="51"/>
  <c r="C43" i="51"/>
  <c r="D43" i="51"/>
  <c r="E43" i="51"/>
  <c r="B24" i="51"/>
  <c r="C24" i="51"/>
  <c r="D24" i="51"/>
  <c r="E24" i="51"/>
  <c r="F43" i="51"/>
  <c r="F24" i="51"/>
  <c r="F43" i="50"/>
  <c r="F24" i="50"/>
  <c r="F43" i="49"/>
  <c r="F24" i="49"/>
  <c r="F43" i="48"/>
  <c r="F24" i="48"/>
  <c r="F43" i="47"/>
  <c r="F24" i="47"/>
  <c r="F43" i="46"/>
  <c r="F24" i="46"/>
  <c r="F43" i="45"/>
  <c r="F24" i="45"/>
  <c r="F43" i="44"/>
  <c r="F24" i="44"/>
  <c r="F43" i="43"/>
  <c r="F24" i="43"/>
  <c r="F43" i="42"/>
  <c r="F24" i="42"/>
  <c r="F43" i="41"/>
  <c r="F24" i="41"/>
  <c r="F43" i="40"/>
  <c r="F24" i="40"/>
  <c r="F43" i="39"/>
  <c r="F24" i="39"/>
  <c r="F43" i="38"/>
  <c r="F24" i="38"/>
  <c r="F43" i="37"/>
  <c r="F24" i="37"/>
  <c r="F43" i="36"/>
  <c r="F24" i="36"/>
  <c r="F43" i="35"/>
  <c r="F24" i="35"/>
  <c r="F43" i="34"/>
  <c r="F24" i="34"/>
  <c r="F43" i="33"/>
  <c r="F24" i="33"/>
  <c r="F43" i="32"/>
  <c r="F24" i="32"/>
  <c r="F43" i="31"/>
  <c r="F24" i="31"/>
  <c r="F43" i="30"/>
  <c r="F24" i="30"/>
  <c r="F43" i="29"/>
  <c r="F24" i="29"/>
  <c r="F43" i="28"/>
  <c r="F24" i="28"/>
  <c r="F62" i="52"/>
  <c r="F48" i="54"/>
  <c r="B48" i="54" l="1"/>
  <c r="C48" i="54"/>
  <c r="B64" i="54" l="1"/>
  <c r="C82" i="52" l="1"/>
  <c r="D82" i="52"/>
  <c r="E82" i="52"/>
  <c r="B82" i="52"/>
  <c r="C62" i="52"/>
  <c r="D62" i="52"/>
  <c r="E62" i="52"/>
  <c r="B62" i="52"/>
  <c r="C41" i="52" l="1"/>
  <c r="D41" i="52"/>
  <c r="E41" i="52"/>
  <c r="B41" i="52"/>
  <c r="C21" i="52"/>
  <c r="D21" i="52"/>
  <c r="E21" i="52"/>
  <c r="B21" i="52"/>
  <c r="D48" i="54"/>
  <c r="E48" i="54"/>
  <c r="D33" i="54"/>
  <c r="C17" i="54"/>
  <c r="D17" i="54"/>
  <c r="E17" i="54"/>
  <c r="B17" i="54"/>
  <c r="C33" i="54" l="1"/>
  <c r="E33" i="54"/>
  <c r="B33" i="54"/>
  <c r="E22" i="51"/>
  <c r="E22" i="50"/>
  <c r="E22" i="49"/>
  <c r="E22" i="48" l="1"/>
  <c r="E22" i="47"/>
  <c r="E22" i="46"/>
  <c r="E22" i="45"/>
  <c r="E22" i="44" l="1"/>
  <c r="E22" i="43"/>
  <c r="E22" i="42"/>
  <c r="E22" i="41"/>
  <c r="E22" i="40"/>
  <c r="E22" i="39"/>
  <c r="E22" i="38"/>
  <c r="E22" i="37"/>
  <c r="E22" i="36"/>
  <c r="E22" i="35"/>
  <c r="E22" i="34"/>
  <c r="E22" i="33"/>
  <c r="E22" i="32"/>
  <c r="E22" i="31"/>
  <c r="E22" i="30"/>
  <c r="E22" i="29"/>
  <c r="E22" i="28"/>
  <c r="D22" i="48" l="1"/>
  <c r="D22" i="44"/>
  <c r="D22" i="46"/>
  <c r="D22" i="43"/>
  <c r="D22" i="41"/>
  <c r="D22" i="39"/>
  <c r="D22" i="38"/>
  <c r="D22" i="35"/>
  <c r="D22" i="51" l="1"/>
  <c r="D22" i="50"/>
  <c r="D22" i="49"/>
  <c r="D22" i="47" l="1"/>
  <c r="D22" i="45"/>
  <c r="D22" i="42"/>
  <c r="C22" i="40"/>
  <c r="D22" i="40"/>
  <c r="D22" i="37"/>
  <c r="C22" i="36"/>
  <c r="D22" i="36"/>
  <c r="D22" i="34" l="1"/>
  <c r="C22" i="34"/>
  <c r="C22" i="33"/>
  <c r="D22" i="33"/>
  <c r="D22" i="32"/>
  <c r="D22" i="30" l="1"/>
  <c r="C22" i="31"/>
  <c r="D22" i="31"/>
  <c r="C22" i="29"/>
  <c r="D22" i="29"/>
  <c r="C22" i="28" l="1"/>
  <c r="D22" i="28"/>
  <c r="B22" i="51" l="1"/>
  <c r="C22" i="51"/>
  <c r="B22" i="50"/>
  <c r="C22" i="50"/>
  <c r="B22" i="49"/>
  <c r="C22" i="49"/>
  <c r="B22" i="48"/>
  <c r="C22" i="48"/>
  <c r="B22" i="47"/>
  <c r="C22" i="47"/>
  <c r="B22" i="46"/>
  <c r="C22" i="46"/>
  <c r="B22" i="45"/>
  <c r="C22" i="45"/>
  <c r="B22" i="44"/>
  <c r="C22" i="44"/>
  <c r="B22" i="43"/>
  <c r="C22" i="43"/>
  <c r="B22" i="42"/>
  <c r="C22" i="42"/>
  <c r="B22" i="41"/>
  <c r="C22" i="41"/>
  <c r="B22" i="40"/>
  <c r="B22" i="39"/>
  <c r="C22" i="39"/>
  <c r="B22" i="38"/>
  <c r="C22" i="38"/>
  <c r="B22" i="37"/>
  <c r="C22" i="37"/>
  <c r="B22" i="36"/>
  <c r="B22" i="34"/>
  <c r="B22" i="35"/>
  <c r="C22" i="35"/>
  <c r="B22" i="33" l="1"/>
  <c r="B22" i="32"/>
  <c r="C22" i="32"/>
  <c r="B22" i="31"/>
  <c r="B22" i="29"/>
  <c r="B22" i="30"/>
  <c r="C22" i="30"/>
  <c r="B22" i="28" l="1"/>
</calcChain>
</file>

<file path=xl/sharedStrings.xml><?xml version="1.0" encoding="utf-8"?>
<sst xmlns="http://schemas.openxmlformats.org/spreadsheetml/2006/main" count="1025" uniqueCount="79">
  <si>
    <t>Categoría</t>
  </si>
  <si>
    <t>Clase</t>
  </si>
  <si>
    <t>Ayuda directa</t>
  </si>
  <si>
    <t>Condiciones de vida</t>
  </si>
  <si>
    <t>Obras Sociales</t>
  </si>
  <si>
    <t>Deporte, recreación y cultura</t>
  </si>
  <si>
    <t>Desarrollo e integración</t>
  </si>
  <si>
    <t>Nutrición y alimentación</t>
  </si>
  <si>
    <t>Salud</t>
  </si>
  <si>
    <t>En millones de $</t>
  </si>
  <si>
    <t>Total</t>
  </si>
  <si>
    <t>Ciencia y técnica</t>
  </si>
  <si>
    <t>Servicios Urbanos</t>
  </si>
  <si>
    <t>Indicador</t>
  </si>
  <si>
    <t>En millones de pesos corrientes</t>
  </si>
  <si>
    <t>Provincia de Buenos Aires</t>
  </si>
  <si>
    <t>Provincia de Catamarca</t>
  </si>
  <si>
    <t>Provincia de Chaco</t>
  </si>
  <si>
    <t>Provincia de Chubut</t>
  </si>
  <si>
    <t>Provincia de Córdoba</t>
  </si>
  <si>
    <t>Provincia de Corrientes</t>
  </si>
  <si>
    <t>Provincia de Entre Ríos</t>
  </si>
  <si>
    <t>Provincia de Formosa</t>
  </si>
  <si>
    <t>Provincia de Jujuy</t>
  </si>
  <si>
    <t>Provincia de La Pampa</t>
  </si>
  <si>
    <t>Provincia de La Rioja</t>
  </si>
  <si>
    <t>Provincia de Mendoza</t>
  </si>
  <si>
    <t>Provincia de Misiones</t>
  </si>
  <si>
    <t>Provincia de Neuquén</t>
  </si>
  <si>
    <t>Provincia de Río Negro</t>
  </si>
  <si>
    <t>Provincia de Salta</t>
  </si>
  <si>
    <t>Provincia de San Juan</t>
  </si>
  <si>
    <t>Provincia de San Luis</t>
  </si>
  <si>
    <t>Provincia de Santa Cruz</t>
  </si>
  <si>
    <t>Provincia de Santa Fe</t>
  </si>
  <si>
    <t>Provincia de Santiago del Estero</t>
  </si>
  <si>
    <t>Provincia de Tierra del Fuego</t>
  </si>
  <si>
    <t>Provincia de Tucumán</t>
  </si>
  <si>
    <t>Ciudad Autónoma de Buenos Aires</t>
  </si>
  <si>
    <t xml:space="preserve">   OO.SS</t>
  </si>
  <si>
    <t>En % del GPTP</t>
  </si>
  <si>
    <t>En % del GPSP</t>
  </si>
  <si>
    <t>Por nivel de gobierno ejecutor</t>
  </si>
  <si>
    <t>Consolidado Nación-Provincias</t>
  </si>
  <si>
    <t xml:space="preserve">   Asignaciones familiares</t>
  </si>
  <si>
    <t xml:space="preserve">   Resto ayuda directa</t>
  </si>
  <si>
    <t>Educación</t>
  </si>
  <si>
    <t>Servicios urbanos</t>
  </si>
  <si>
    <t>Nación (1)</t>
  </si>
  <si>
    <t>Provincias</t>
  </si>
  <si>
    <t>Transferencias de Nación a las Provincias</t>
  </si>
  <si>
    <t>En % del gasto público consolidado</t>
  </si>
  <si>
    <t>En % del gasto público social</t>
  </si>
  <si>
    <t>En % del PIB</t>
  </si>
  <si>
    <t>Asignaciones familiares</t>
  </si>
  <si>
    <t>Resto de gasto indirecto</t>
  </si>
  <si>
    <t>Resto de gasto ampliado</t>
  </si>
  <si>
    <t>Fuente: Dirección de Análisis de Política Fiscal y de Ingresos, Ministerio de Economía.</t>
  </si>
  <si>
    <t>En $ por adolescente</t>
  </si>
  <si>
    <t>Protección del adolescente</t>
  </si>
  <si>
    <t>Principales indicadores de la Gasto Público Social dirigido a la Adolescencia</t>
  </si>
  <si>
    <t>Gasto Público Social dirigido a la Adolescencia por clases de gasto</t>
  </si>
  <si>
    <t>Gasto Público Social dirigido a la Adolescencia por categorías de gasto</t>
  </si>
  <si>
    <t>GEA</t>
  </si>
  <si>
    <t>GnoEA</t>
  </si>
  <si>
    <t>GIA</t>
  </si>
  <si>
    <t>GAA</t>
  </si>
  <si>
    <t xml:space="preserve">   Resto GAA</t>
  </si>
  <si>
    <t>GBPA</t>
  </si>
  <si>
    <t>Específico (GEA)</t>
  </si>
  <si>
    <t>No específico en adolescencia (GnoEA)</t>
  </si>
  <si>
    <t>Indirecto (GIA)</t>
  </si>
  <si>
    <t>Ampliado (GAA)</t>
  </si>
  <si>
    <t>Obras sociales (OO.SS.)</t>
  </si>
  <si>
    <t>Dirigido a toda la población (GBPA)</t>
  </si>
  <si>
    <t>(1): Los resultados presentados en este cuadro se corresponden con la ejecución nacional del Gasto Público Social dirigido a la Adolescencia. Para obtener la participación del nivel nacional desde el punto de vista del financiamiento de dicho gasto, es necesario sumar a estos resultados los presentados en la tabla de Transferencias que se encuentra más abajo.</t>
  </si>
  <si>
    <t>Principales indicadores del Gasto Público Social dirigido a la Adolescencia (2019-2023)</t>
  </si>
  <si>
    <t>Gasto Público Social dirigido a la Adolescencia (2019-2023), según clases de gasto</t>
  </si>
  <si>
    <t>Gasto Público Social dirigido a la Adolescencia (2019-2023), según categorías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</si>
</sst>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(* #,##0_);_(* \(#,##0\);_(* &quot;-&quot;??_);_(@_)"/>
    <numFmt numFmtId="168" formatCode="_(* #,##0.00_);_(* \(#,##0.00\);_(* &quot;-&quot;??_);_(@_)"/>
    <numFmt numFmtId="169" formatCode="#,##0.0"/>
    <numFmt numFmtId="170" formatCode="_ * #,##0.0000_ ;_ * \-#,##0.0000_ ;_ * &quot;-&quot;??_ ;_ @_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ontserrat"/>
    </font>
    <font>
      <sz val="11"/>
      <color theme="1"/>
      <name val="Montserrat"/>
    </font>
    <font>
      <sz val="10"/>
      <name val="Montserrat"/>
    </font>
    <font>
      <b/>
      <sz val="10"/>
      <color theme="0"/>
      <name val="Montserrat"/>
    </font>
    <font>
      <sz val="11"/>
      <color rgb="FFFF0000"/>
      <name val="Montserrat"/>
    </font>
    <font>
      <sz val="9"/>
      <name val="Montserrat"/>
    </font>
    <font>
      <i/>
      <sz val="10"/>
      <name val="Montserrat"/>
    </font>
    <font>
      <b/>
      <sz val="12"/>
      <name val="Montserrat"/>
    </font>
    <font>
      <b/>
      <sz val="10"/>
      <color theme="4"/>
      <name val="Montserrat"/>
    </font>
    <font>
      <sz val="10"/>
      <color theme="4"/>
      <name val="Montserrat"/>
    </font>
    <font>
      <b/>
      <sz val="12"/>
      <color theme="4"/>
      <name val="Montserrat"/>
    </font>
    <font>
      <sz val="9"/>
      <color theme="4"/>
      <name val="Montserrat"/>
    </font>
    <font>
      <sz val="12"/>
      <color theme="4"/>
      <name val="Montserrat"/>
    </font>
    <font>
      <sz val="12"/>
      <name val="Montserrat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0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5" fillId="4" borderId="0" xfId="0" applyFont="1" applyFill="1"/>
    <xf numFmtId="0" fontId="6" fillId="4" borderId="0" xfId="5" applyFont="1" applyFill="1"/>
    <xf numFmtId="0" fontId="7" fillId="4" borderId="0" xfId="0" applyFont="1" applyFill="1"/>
    <xf numFmtId="164" fontId="6" fillId="4" borderId="0" xfId="1" applyFont="1" applyFill="1"/>
    <xf numFmtId="0" fontId="7" fillId="4" borderId="1" xfId="0" applyFont="1" applyFill="1" applyBorder="1"/>
    <xf numFmtId="166" fontId="7" fillId="4" borderId="0" xfId="1" applyNumberFormat="1" applyFont="1" applyFill="1" applyBorder="1"/>
    <xf numFmtId="166" fontId="6" fillId="4" borderId="0" xfId="5" applyNumberFormat="1" applyFont="1" applyFill="1"/>
    <xf numFmtId="164" fontId="9" fillId="4" borderId="0" xfId="5" applyNumberFormat="1" applyFont="1" applyFill="1"/>
    <xf numFmtId="166" fontId="7" fillId="4" borderId="0" xfId="1" applyNumberFormat="1" applyFont="1" applyFill="1" applyBorder="1" applyAlignment="1">
      <alignment horizontal="center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/>
    <xf numFmtId="170" fontId="9" fillId="4" borderId="0" xfId="5" applyNumberFormat="1" applyFont="1" applyFill="1"/>
    <xf numFmtId="164" fontId="7" fillId="4" borderId="0" xfId="0" applyNumberFormat="1" applyFont="1" applyFill="1"/>
    <xf numFmtId="167" fontId="7" fillId="4" borderId="0" xfId="1" applyNumberFormat="1" applyFont="1" applyFill="1" applyBorder="1"/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167" fontId="7" fillId="4" borderId="0" xfId="1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 vertical="center" indent="4"/>
    </xf>
    <xf numFmtId="167" fontId="11" fillId="4" borderId="0" xfId="1" applyNumberFormat="1" applyFont="1" applyFill="1" applyBorder="1" applyAlignment="1">
      <alignment vertical="center"/>
    </xf>
    <xf numFmtId="166" fontId="7" fillId="4" borderId="0" xfId="0" applyNumberFormat="1" applyFont="1" applyFill="1"/>
    <xf numFmtId="0" fontId="8" fillId="5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166" fontId="8" fillId="7" borderId="0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/>
    </xf>
    <xf numFmtId="168" fontId="7" fillId="4" borderId="0" xfId="1" applyNumberFormat="1" applyFont="1" applyFill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5" fillId="0" borderId="0" xfId="0" applyFont="1"/>
    <xf numFmtId="3" fontId="7" fillId="0" borderId="0" xfId="1" applyNumberFormat="1" applyFont="1" applyFill="1" applyBorder="1"/>
    <xf numFmtId="9" fontId="7" fillId="0" borderId="0" xfId="7" applyFont="1" applyFill="1" applyBorder="1"/>
    <xf numFmtId="0" fontId="10" fillId="0" borderId="0" xfId="0" applyFont="1"/>
    <xf numFmtId="166" fontId="7" fillId="2" borderId="0" xfId="2" applyNumberFormat="1" applyFont="1" applyFill="1" applyBorder="1" applyAlignment="1">
      <alignment vertical="center"/>
    </xf>
    <xf numFmtId="166" fontId="11" fillId="2" borderId="0" xfId="2" applyNumberFormat="1" applyFont="1" applyFill="1" applyBorder="1" applyAlignment="1">
      <alignment vertical="center"/>
    </xf>
    <xf numFmtId="0" fontId="11" fillId="0" borderId="0" xfId="0" applyFont="1"/>
    <xf numFmtId="0" fontId="7" fillId="3" borderId="0" xfId="0" applyFont="1" applyFill="1" applyAlignment="1">
      <alignment horizontal="left" vertical="center" wrapText="1"/>
    </xf>
    <xf numFmtId="166" fontId="7" fillId="3" borderId="0" xfId="1" applyNumberFormat="1" applyFont="1" applyFill="1" applyBorder="1" applyAlignment="1">
      <alignment vertical="center"/>
    </xf>
    <xf numFmtId="0" fontId="8" fillId="6" borderId="0" xfId="1" applyNumberFormat="1" applyFont="1" applyFill="1" applyBorder="1" applyAlignment="1">
      <alignment vertical="center"/>
    </xf>
    <xf numFmtId="166" fontId="8" fillId="6" borderId="0" xfId="1" applyNumberFormat="1" applyFont="1" applyFill="1" applyBorder="1" applyAlignment="1">
      <alignment vertical="center"/>
    </xf>
    <xf numFmtId="3" fontId="8" fillId="7" borderId="0" xfId="0" applyNumberFormat="1" applyFont="1" applyFill="1" applyAlignment="1">
      <alignment vertical="center" wrapText="1"/>
    </xf>
    <xf numFmtId="0" fontId="8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3" fontId="11" fillId="0" borderId="0" xfId="1" applyNumberFormat="1" applyFont="1" applyFill="1" applyBorder="1"/>
    <xf numFmtId="166" fontId="7" fillId="0" borderId="0" xfId="1" applyNumberFormat="1" applyFont="1" applyFill="1" applyBorder="1"/>
    <xf numFmtId="166" fontId="11" fillId="0" borderId="0" xfId="1" applyNumberFormat="1" applyFont="1" applyFill="1" applyBorder="1"/>
    <xf numFmtId="166" fontId="8" fillId="6" borderId="0" xfId="1" applyNumberFormat="1" applyFont="1" applyFill="1" applyBorder="1" applyAlignment="1">
      <alignment horizontal="center" vertical="center"/>
    </xf>
    <xf numFmtId="9" fontId="7" fillId="0" borderId="0" xfId="7" applyFont="1"/>
    <xf numFmtId="0" fontId="7" fillId="0" borderId="0" xfId="1" applyNumberFormat="1" applyFont="1" applyFill="1" applyBorder="1"/>
    <xf numFmtId="0" fontId="14" fillId="4" borderId="0" xfId="0" applyFont="1" applyFill="1"/>
    <xf numFmtId="0" fontId="13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1" fillId="4" borderId="0" xfId="0" applyFont="1" applyFill="1"/>
    <xf numFmtId="165" fontId="7" fillId="4" borderId="0" xfId="1" applyNumberFormat="1" applyFont="1" applyFill="1" applyBorder="1"/>
    <xf numFmtId="169" fontId="7" fillId="4" borderId="0" xfId="1" applyNumberFormat="1" applyFont="1" applyFill="1" applyBorder="1" applyAlignment="1">
      <alignment vertical="center"/>
    </xf>
    <xf numFmtId="0" fontId="10" fillId="4" borderId="0" xfId="0" applyFont="1" applyFill="1" applyAlignment="1">
      <alignment horizontal="left"/>
    </xf>
    <xf numFmtId="0" fontId="13" fillId="4" borderId="0" xfId="0" applyFont="1" applyFill="1"/>
    <xf numFmtId="0" fontId="16" fillId="4" borderId="0" xfId="0" applyFont="1" applyFill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5" fillId="4" borderId="0" xfId="0" applyFont="1" applyFill="1" applyAlignment="1">
      <alignment horizontal="left"/>
    </xf>
    <xf numFmtId="0" fontId="17" fillId="4" borderId="0" xfId="0" applyFont="1" applyFill="1"/>
    <xf numFmtId="0" fontId="18" fillId="4" borderId="0" xfId="0" applyFont="1" applyFill="1"/>
    <xf numFmtId="0" fontId="15" fillId="4" borderId="0" xfId="0" applyFont="1" applyFill="1"/>
    <xf numFmtId="164" fontId="7" fillId="4" borderId="0" xfId="1" applyNumberFormat="1" applyFont="1" applyFill="1" applyBorder="1"/>
    <xf numFmtId="166" fontId="7" fillId="4" borderId="0" xfId="1" applyNumberFormat="1" applyFont="1" applyFill="1" applyBorder="1" applyAlignment="1">
      <alignment vertical="center"/>
    </xf>
    <xf numFmtId="166" fontId="7" fillId="4" borderId="0" xfId="1" applyNumberFormat="1" applyFont="1" applyFill="1"/>
    <xf numFmtId="166" fontId="11" fillId="4" borderId="0" xfId="1" applyNumberFormat="1" applyFont="1" applyFill="1" applyBorder="1" applyAlignment="1">
      <alignment vertical="center"/>
    </xf>
  </cellXfs>
  <cellStyles count="8">
    <cellStyle name="Millares" xfId="1" builtinId="3"/>
    <cellStyle name="Millares 2" xfId="2"/>
    <cellStyle name="Normal" xfId="0" builtinId="0"/>
    <cellStyle name="Normal 2" xfId="3"/>
    <cellStyle name="Normal 3" xfId="5"/>
    <cellStyle name="Porcentaje" xfId="7" builtinId="5"/>
    <cellStyle name="Porcentaje 2" xfId="4"/>
    <cellStyle name="Porcentaje 3" xfId="6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Subse Macro 2024">
      <a:dk1>
        <a:srgbClr val="000000"/>
      </a:dk1>
      <a:lt1>
        <a:srgbClr val="FFFFFF"/>
      </a:lt1>
      <a:dk2>
        <a:srgbClr val="BFBFBF"/>
      </a:dk2>
      <a:lt2>
        <a:srgbClr val="7F7F7F"/>
      </a:lt2>
      <a:accent1>
        <a:srgbClr val="242C4F"/>
      </a:accent1>
      <a:accent2>
        <a:srgbClr val="5B9BD5"/>
      </a:accent2>
      <a:accent3>
        <a:srgbClr val="9BBB59"/>
      </a:accent3>
      <a:accent4>
        <a:srgbClr val="ED7D31"/>
      </a:accent4>
      <a:accent5>
        <a:srgbClr val="9179AF"/>
      </a:accent5>
      <a:accent6>
        <a:srgbClr val="FFC000"/>
      </a:accent6>
      <a:hlink>
        <a:srgbClr val="242C4F"/>
      </a:hlink>
      <a:folHlink>
        <a:srgbClr val="242C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S48"/>
  <sheetViews>
    <sheetView zoomScale="80" zoomScaleNormal="80" workbookViewId="0">
      <selection activeCell="A9" sqref="A9"/>
    </sheetView>
  </sheetViews>
  <sheetFormatPr baseColWidth="10" defaultColWidth="11.42578125" defaultRowHeight="18" x14ac:dyDescent="0.35"/>
  <cols>
    <col min="1" max="1" width="51.7109375" style="2" customWidth="1"/>
    <col min="2" max="2" width="14.85546875" style="2" customWidth="1"/>
    <col min="3" max="3" width="12.7109375" style="2" customWidth="1"/>
    <col min="4" max="4" width="13" style="2" customWidth="1"/>
    <col min="5" max="5" width="11.7109375" style="2" customWidth="1"/>
    <col min="6" max="6" width="13.85546875" style="2" bestFit="1" customWidth="1"/>
    <col min="7" max="7" width="7.140625" style="2" customWidth="1"/>
    <col min="8" max="8" width="8.42578125" style="2" customWidth="1"/>
    <col min="9" max="9" width="11" style="2" bestFit="1" customWidth="1"/>
    <col min="10" max="10" width="10.140625" style="2" customWidth="1"/>
    <col min="11" max="11" width="7.140625" style="2" customWidth="1"/>
    <col min="12" max="12" width="23.7109375" style="2" bestFit="1" customWidth="1"/>
    <col min="13" max="13" width="5.5703125" style="2" customWidth="1"/>
    <col min="14" max="14" width="20.140625" style="2" bestFit="1" customWidth="1"/>
    <col min="15" max="15" width="7.140625" style="2" customWidth="1"/>
    <col min="16" max="17" width="8.140625" style="2" customWidth="1"/>
    <col min="18" max="18" width="12.5703125" style="2" bestFit="1" customWidth="1"/>
    <col min="19" max="16384" width="11.42578125" style="2"/>
  </cols>
  <sheetData>
    <row r="1" spans="1:19" ht="18.75" x14ac:dyDescent="0.35">
      <c r="A1" s="52" t="s">
        <v>76</v>
      </c>
    </row>
    <row r="2" spans="1:19" x14ac:dyDescent="0.35">
      <c r="A2" s="51" t="s">
        <v>42</v>
      </c>
    </row>
    <row r="4" spans="1:19" x14ac:dyDescent="0.35">
      <c r="A4" s="62" t="s">
        <v>43</v>
      </c>
    </row>
    <row r="5" spans="1:19" x14ac:dyDescent="0.35">
      <c r="B5" s="4"/>
      <c r="C5" s="4"/>
      <c r="D5" s="4"/>
      <c r="E5" s="4"/>
    </row>
    <row r="6" spans="1:19" ht="15" customHeight="1" x14ac:dyDescent="0.35">
      <c r="A6" s="15" t="s">
        <v>13</v>
      </c>
      <c r="B6" s="16">
        <v>2019</v>
      </c>
      <c r="C6" s="16">
        <v>2020</v>
      </c>
      <c r="D6" s="16">
        <v>2021</v>
      </c>
      <c r="E6" s="16">
        <v>2022</v>
      </c>
      <c r="F6" s="16">
        <v>2023</v>
      </c>
      <c r="S6" s="2">
        <v>2017</v>
      </c>
    </row>
    <row r="7" spans="1:19" x14ac:dyDescent="0.35">
      <c r="A7" s="5" t="s">
        <v>9</v>
      </c>
      <c r="B7" s="6">
        <v>549730.67311951763</v>
      </c>
      <c r="C7" s="6">
        <v>822916.05107758194</v>
      </c>
      <c r="D7" s="6">
        <v>1254674.5856611307</v>
      </c>
      <c r="E7" s="6">
        <v>2203633.2597492752</v>
      </c>
      <c r="F7" s="6">
        <v>5361802.2994536581</v>
      </c>
      <c r="G7" s="7"/>
      <c r="H7" s="8"/>
      <c r="I7" s="7"/>
      <c r="J7" s="7"/>
    </row>
    <row r="8" spans="1:19" x14ac:dyDescent="0.35">
      <c r="A8" s="3" t="s">
        <v>58</v>
      </c>
      <c r="B8" s="9">
        <v>130432.85849584157</v>
      </c>
      <c r="C8" s="6">
        <v>194781.60484167634</v>
      </c>
      <c r="D8" s="6">
        <v>295709.95883289201</v>
      </c>
      <c r="E8" s="6">
        <v>515821.37151482323</v>
      </c>
      <c r="F8" s="6">
        <v>1239706.7366866283</v>
      </c>
      <c r="G8" s="7"/>
      <c r="H8" s="8"/>
      <c r="I8" s="7"/>
      <c r="J8" s="7"/>
    </row>
    <row r="9" spans="1:19" x14ac:dyDescent="0.35">
      <c r="A9" s="3" t="s">
        <v>51</v>
      </c>
      <c r="B9" s="10">
        <v>6.0619232395062204</v>
      </c>
      <c r="C9" s="11">
        <v>6.5486025870438596</v>
      </c>
      <c r="D9" s="11">
        <v>6.5219156163013157</v>
      </c>
      <c r="E9" s="11">
        <v>6.4930903273222675</v>
      </c>
      <c r="F9" s="11">
        <v>6.9126311814714168</v>
      </c>
      <c r="G9" s="7"/>
      <c r="H9" s="12"/>
      <c r="I9" s="7"/>
      <c r="J9" s="7"/>
    </row>
    <row r="10" spans="1:19" x14ac:dyDescent="0.35">
      <c r="A10" s="3" t="s">
        <v>52</v>
      </c>
      <c r="B10" s="10">
        <v>9.9254817984516901</v>
      </c>
      <c r="C10" s="11">
        <v>9.8751167384603527</v>
      </c>
      <c r="D10" s="11">
        <v>10.079095555874957</v>
      </c>
      <c r="E10" s="11">
        <v>10.256197310440376</v>
      </c>
      <c r="F10" s="11">
        <v>10.789333408237903</v>
      </c>
      <c r="G10" s="7"/>
      <c r="H10" s="12"/>
      <c r="I10" s="7"/>
      <c r="J10" s="7"/>
    </row>
    <row r="11" spans="1:19" x14ac:dyDescent="0.35">
      <c r="A11" s="3" t="s">
        <v>53</v>
      </c>
      <c r="B11" s="10">
        <v>2.5499552255022162</v>
      </c>
      <c r="C11" s="10">
        <v>3.0243354355310332</v>
      </c>
      <c r="D11" s="10">
        <v>2.7146245454681543</v>
      </c>
      <c r="E11" s="10">
        <v>2.6661318369222151</v>
      </c>
      <c r="F11" s="11">
        <v>2.8012864824740618</v>
      </c>
      <c r="G11" s="7"/>
      <c r="H11" s="12"/>
      <c r="I11" s="7"/>
      <c r="J11" s="7"/>
    </row>
    <row r="12" spans="1:19" x14ac:dyDescent="0.35">
      <c r="F12" s="3"/>
      <c r="G12" s="7"/>
      <c r="H12" s="8"/>
      <c r="I12" s="7"/>
      <c r="J12" s="7"/>
    </row>
    <row r="13" spans="1:19" s="3" customFormat="1" ht="15" x14ac:dyDescent="0.3">
      <c r="A13" s="53" t="s">
        <v>57</v>
      </c>
      <c r="H13" s="13"/>
    </row>
    <row r="14" spans="1:19" s="3" customFormat="1" ht="15" x14ac:dyDescent="0.3"/>
    <row r="15" spans="1:19" x14ac:dyDescent="0.35">
      <c r="A15" s="1" t="s">
        <v>48</v>
      </c>
    </row>
    <row r="17" spans="1:10" x14ac:dyDescent="0.35">
      <c r="A17" s="15" t="s">
        <v>13</v>
      </c>
      <c r="B17" s="16">
        <v>2019</v>
      </c>
      <c r="C17" s="16">
        <v>2020</v>
      </c>
      <c r="D17" s="16">
        <v>2021</v>
      </c>
      <c r="E17" s="16">
        <v>2022</v>
      </c>
      <c r="F17" s="16">
        <v>2023</v>
      </c>
    </row>
    <row r="18" spans="1:10" x14ac:dyDescent="0.35">
      <c r="A18" s="5" t="s">
        <v>9</v>
      </c>
      <c r="B18" s="6">
        <v>132997.68425937276</v>
      </c>
      <c r="C18" s="6">
        <v>250295.07397832556</v>
      </c>
      <c r="D18" s="6">
        <v>397201.746768018</v>
      </c>
      <c r="E18" s="6">
        <v>691100.79081037338</v>
      </c>
      <c r="F18" s="6">
        <v>1468087.2604939518</v>
      </c>
      <c r="G18" s="7"/>
      <c r="H18" s="7"/>
      <c r="I18" s="7"/>
      <c r="J18" s="7"/>
    </row>
    <row r="19" spans="1:10" x14ac:dyDescent="0.35">
      <c r="A19" s="3" t="s">
        <v>58</v>
      </c>
      <c r="B19" s="6">
        <v>31555.939989373474</v>
      </c>
      <c r="C19" s="6">
        <v>59244.045768245785</v>
      </c>
      <c r="D19" s="6">
        <v>93615.12022914816</v>
      </c>
      <c r="E19" s="6">
        <v>161771.273052643</v>
      </c>
      <c r="F19" s="6">
        <v>339437.66764090088</v>
      </c>
      <c r="G19" s="7"/>
      <c r="H19" s="7"/>
      <c r="I19" s="7"/>
      <c r="J19" s="7"/>
    </row>
    <row r="20" spans="1:10" x14ac:dyDescent="0.35">
      <c r="A20" s="3" t="s">
        <v>51</v>
      </c>
      <c r="B20" s="11">
        <v>1.4665758933140716</v>
      </c>
      <c r="C20" s="11">
        <v>1.9917985155745486</v>
      </c>
      <c r="D20" s="11">
        <v>2.0646917572682533</v>
      </c>
      <c r="E20" s="11">
        <v>2.0363551149732468</v>
      </c>
      <c r="F20" s="11">
        <v>1.8927116680608516</v>
      </c>
      <c r="G20" s="7"/>
      <c r="H20" s="7"/>
      <c r="I20" s="7"/>
      <c r="J20" s="7"/>
    </row>
    <row r="21" spans="1:10" x14ac:dyDescent="0.35">
      <c r="A21" s="3" t="s">
        <v>52</v>
      </c>
      <c r="B21" s="11">
        <v>2.4012960507765446</v>
      </c>
      <c r="C21" s="11">
        <v>3.0035786412975334</v>
      </c>
      <c r="D21" s="11">
        <v>3.1908148984509435</v>
      </c>
      <c r="E21" s="11">
        <v>3.216536163898267</v>
      </c>
      <c r="F21" s="11">
        <v>2.954171385145969</v>
      </c>
      <c r="G21" s="7"/>
      <c r="H21" s="7"/>
      <c r="I21" s="7"/>
      <c r="J21" s="7"/>
    </row>
    <row r="22" spans="1:10" x14ac:dyDescent="0.35">
      <c r="A22" s="3" t="s">
        <v>53</v>
      </c>
      <c r="B22" s="11">
        <v>0.61691689501769709</v>
      </c>
      <c r="C22" s="11">
        <v>0.91987057559550034</v>
      </c>
      <c r="D22" s="11">
        <v>0.85938905880612804</v>
      </c>
      <c r="E22" s="11">
        <v>0.83614903376040883</v>
      </c>
      <c r="F22" s="11">
        <v>0.76700571342086443</v>
      </c>
      <c r="G22" s="7"/>
      <c r="H22" s="7"/>
      <c r="I22" s="7"/>
      <c r="J22" s="7"/>
    </row>
    <row r="23" spans="1:10" x14ac:dyDescent="0.35">
      <c r="B23" s="11"/>
      <c r="C23" s="11"/>
    </row>
    <row r="24" spans="1:10" x14ac:dyDescent="0.35">
      <c r="A24" s="3" t="s">
        <v>75</v>
      </c>
      <c r="B24" s="11"/>
      <c r="C24" s="11"/>
    </row>
    <row r="25" spans="1:10" s="3" customFormat="1" ht="15" x14ac:dyDescent="0.3">
      <c r="A25" s="3" t="s">
        <v>57</v>
      </c>
    </row>
    <row r="26" spans="1:10" s="3" customFormat="1" ht="15" x14ac:dyDescent="0.3"/>
    <row r="27" spans="1:10" x14ac:dyDescent="0.35">
      <c r="A27" s="1" t="s">
        <v>49</v>
      </c>
      <c r="B27" s="7"/>
      <c r="C27" s="7"/>
      <c r="D27" s="7"/>
    </row>
    <row r="28" spans="1:10" x14ac:dyDescent="0.35">
      <c r="B28" s="7"/>
      <c r="C28" s="7"/>
      <c r="D28" s="7"/>
    </row>
    <row r="29" spans="1:10" x14ac:dyDescent="0.35">
      <c r="A29" s="15" t="s">
        <v>13</v>
      </c>
      <c r="B29" s="16">
        <v>2019</v>
      </c>
      <c r="C29" s="16">
        <v>2020</v>
      </c>
      <c r="D29" s="16">
        <v>2021</v>
      </c>
      <c r="E29" s="16">
        <v>2022</v>
      </c>
      <c r="F29" s="16">
        <v>2023</v>
      </c>
    </row>
    <row r="30" spans="1:10" x14ac:dyDescent="0.35">
      <c r="A30" s="5" t="s">
        <v>9</v>
      </c>
      <c r="B30" s="6">
        <v>416732.98886014463</v>
      </c>
      <c r="C30" s="6">
        <v>572620.97709925647</v>
      </c>
      <c r="D30" s="6">
        <v>857472.83889311226</v>
      </c>
      <c r="E30" s="6">
        <v>1512532.4689389013</v>
      </c>
      <c r="F30" s="6">
        <v>3893715.0389597062</v>
      </c>
      <c r="G30" s="7"/>
      <c r="H30" s="7"/>
      <c r="I30" s="7"/>
      <c r="J30" s="7"/>
    </row>
    <row r="31" spans="1:10" x14ac:dyDescent="0.35">
      <c r="A31" s="3" t="s">
        <v>58</v>
      </c>
      <c r="B31" s="6">
        <v>98876.91850646805</v>
      </c>
      <c r="C31" s="6">
        <v>135537.55907343057</v>
      </c>
      <c r="D31" s="6">
        <v>202094.83860374376</v>
      </c>
      <c r="E31" s="6">
        <v>354050.09846218018</v>
      </c>
      <c r="F31" s="6">
        <v>900269.06904572726</v>
      </c>
      <c r="G31" s="7"/>
      <c r="H31" s="7"/>
      <c r="I31" s="7"/>
      <c r="J31" s="7"/>
    </row>
    <row r="32" spans="1:10" x14ac:dyDescent="0.35">
      <c r="A32" s="3" t="s">
        <v>51</v>
      </c>
      <c r="B32" s="11">
        <v>4.5953473461921472</v>
      </c>
      <c r="C32" s="11">
        <v>4.5568040714693119</v>
      </c>
      <c r="D32" s="11">
        <v>4.4572238590330606</v>
      </c>
      <c r="E32" s="11">
        <v>4.4567352123490194</v>
      </c>
      <c r="F32" s="11">
        <v>5.0199195134105654</v>
      </c>
      <c r="G32" s="7"/>
      <c r="H32" s="7"/>
      <c r="I32" s="7"/>
      <c r="J32" s="7"/>
    </row>
    <row r="33" spans="1:10" x14ac:dyDescent="0.35">
      <c r="A33" s="3" t="s">
        <v>52</v>
      </c>
      <c r="B33" s="11">
        <v>7.5241857476751415</v>
      </c>
      <c r="C33" s="11">
        <v>6.871538097162821</v>
      </c>
      <c r="D33" s="11">
        <v>6.8882806574240103</v>
      </c>
      <c r="E33" s="11">
        <v>7.0396611465421044</v>
      </c>
      <c r="F33" s="11">
        <v>7.8351620230919332</v>
      </c>
      <c r="G33" s="7"/>
      <c r="H33" s="7"/>
      <c r="I33" s="7"/>
      <c r="J33" s="7"/>
    </row>
    <row r="34" spans="1:10" x14ac:dyDescent="0.35">
      <c r="A34" s="3" t="s">
        <v>53</v>
      </c>
      <c r="B34" s="11">
        <v>1.933038330484518</v>
      </c>
      <c r="C34" s="11">
        <v>2.1044648599355331</v>
      </c>
      <c r="D34" s="11">
        <v>1.8552354866620251</v>
      </c>
      <c r="E34" s="11">
        <v>1.8299828031618059</v>
      </c>
      <c r="F34" s="11">
        <v>2.0342807690531974</v>
      </c>
      <c r="G34" s="7"/>
      <c r="H34" s="7"/>
      <c r="I34" s="7"/>
      <c r="J34" s="7"/>
    </row>
    <row r="36" spans="1:10" s="3" customFormat="1" ht="15" x14ac:dyDescent="0.3">
      <c r="A36" s="53" t="s">
        <v>57</v>
      </c>
    </row>
    <row r="37" spans="1:10" s="3" customFormat="1" ht="15" x14ac:dyDescent="0.3"/>
    <row r="38" spans="1:10" x14ac:dyDescent="0.35">
      <c r="A38" s="1" t="s">
        <v>50</v>
      </c>
    </row>
    <row r="39" spans="1:10" x14ac:dyDescent="0.35">
      <c r="B39" s="54"/>
    </row>
    <row r="40" spans="1:10" x14ac:dyDescent="0.35">
      <c r="A40" s="15" t="s">
        <v>13</v>
      </c>
      <c r="B40" s="16">
        <v>2019</v>
      </c>
      <c r="C40" s="16">
        <v>2020</v>
      </c>
      <c r="D40" s="16">
        <v>2021</v>
      </c>
      <c r="E40" s="16">
        <v>2022</v>
      </c>
      <c r="F40" s="16">
        <v>2023</v>
      </c>
    </row>
    <row r="41" spans="1:10" x14ac:dyDescent="0.35">
      <c r="A41" s="5" t="s">
        <v>9</v>
      </c>
      <c r="B41" s="6">
        <v>15007.284887424576</v>
      </c>
      <c r="C41" s="6">
        <v>23531.276000747945</v>
      </c>
      <c r="D41" s="6">
        <v>42700.25864417202</v>
      </c>
      <c r="E41" s="6">
        <v>67932.501535183052</v>
      </c>
      <c r="F41" s="6">
        <v>182087.33960207077</v>
      </c>
    </row>
    <row r="42" spans="1:10" x14ac:dyDescent="0.35">
      <c r="A42" s="3" t="s">
        <v>58</v>
      </c>
      <c r="B42" s="6">
        <v>3560.7310303797826</v>
      </c>
      <c r="C42" s="6">
        <v>5569.777983302447</v>
      </c>
      <c r="D42" s="6">
        <v>10063.877813519599</v>
      </c>
      <c r="E42" s="6">
        <v>15901.482679698642</v>
      </c>
      <c r="F42" s="6">
        <v>42100.564131772313</v>
      </c>
    </row>
    <row r="43" spans="1:10" x14ac:dyDescent="0.35">
      <c r="A43" s="3" t="s">
        <v>51</v>
      </c>
      <c r="B43" s="11">
        <v>0.1654865072467786</v>
      </c>
      <c r="C43" s="11">
        <v>0.18725722349583054</v>
      </c>
      <c r="D43" s="11">
        <v>0.22195993037093853</v>
      </c>
      <c r="E43" s="11">
        <v>0.20016573387492284</v>
      </c>
      <c r="F43" s="11">
        <v>0.23475364274671323</v>
      </c>
    </row>
    <row r="44" spans="1:10" x14ac:dyDescent="0.35">
      <c r="A44" s="3" t="s">
        <v>52</v>
      </c>
      <c r="B44" s="11">
        <v>0.27095910830125236</v>
      </c>
      <c r="C44" s="11">
        <v>0.28237886137720858</v>
      </c>
      <c r="D44" s="11">
        <v>0.34302120410640463</v>
      </c>
      <c r="E44" s="11">
        <v>0.31617290965008554</v>
      </c>
      <c r="F44" s="11">
        <v>0.36640683610918778</v>
      </c>
    </row>
    <row r="45" spans="1:10" x14ac:dyDescent="0.35">
      <c r="A45" s="3" t="s">
        <v>53</v>
      </c>
      <c r="B45" s="66">
        <v>6.9612096232747153E-2</v>
      </c>
      <c r="C45" s="66">
        <v>8.6480840614462179E-2</v>
      </c>
      <c r="D45" s="66">
        <v>9.2386640757713634E-2</v>
      </c>
      <c r="E45" s="66">
        <v>8.2190175839570473E-2</v>
      </c>
      <c r="F45" s="11">
        <v>9.5131967679770543E-2</v>
      </c>
    </row>
    <row r="46" spans="1:10" x14ac:dyDescent="0.35">
      <c r="B46" s="14"/>
    </row>
    <row r="47" spans="1:10" s="3" customFormat="1" ht="15" x14ac:dyDescent="0.3">
      <c r="A47" s="53" t="s">
        <v>57</v>
      </c>
    </row>
    <row r="48" spans="1:10" x14ac:dyDescent="0.35">
      <c r="B48" s="55"/>
      <c r="C48" s="55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7" ht="18.75" x14ac:dyDescent="0.35">
      <c r="A1" s="59" t="s">
        <v>20</v>
      </c>
      <c r="B1" s="60"/>
      <c r="C1" s="60"/>
      <c r="D1" s="60"/>
      <c r="E1" s="60"/>
      <c r="F1" s="60"/>
    </row>
    <row r="2" spans="1:7" ht="18.75" x14ac:dyDescent="0.35">
      <c r="A2" s="59"/>
      <c r="B2" s="60"/>
      <c r="C2" s="60"/>
      <c r="D2" s="60"/>
      <c r="E2" s="60"/>
      <c r="F2" s="60"/>
    </row>
    <row r="3" spans="1:7" x14ac:dyDescent="0.3">
      <c r="A3" s="61" t="s">
        <v>60</v>
      </c>
      <c r="B3" s="60"/>
      <c r="C3" s="60"/>
      <c r="D3" s="60"/>
      <c r="E3" s="60"/>
      <c r="F3" s="60"/>
    </row>
    <row r="4" spans="1:7" ht="12.75" customHeight="1" x14ac:dyDescent="0.35">
      <c r="A4" s="28"/>
      <c r="F4" s="60"/>
    </row>
    <row r="5" spans="1:7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7" x14ac:dyDescent="0.3">
      <c r="A6" s="29" t="s">
        <v>9</v>
      </c>
      <c r="B6" s="31">
        <v>9679.201626367787</v>
      </c>
      <c r="C6" s="31">
        <v>14141.083559679621</v>
      </c>
      <c r="D6" s="31">
        <v>18966.448645109442</v>
      </c>
      <c r="E6" s="31">
        <v>34762.051018901868</v>
      </c>
      <c r="F6" s="31">
        <v>84928.785428945004</v>
      </c>
    </row>
    <row r="7" spans="1:7" x14ac:dyDescent="0.3">
      <c r="A7" s="29" t="s">
        <v>58</v>
      </c>
      <c r="B7" s="31">
        <v>88540.080738819859</v>
      </c>
      <c r="C7" s="31">
        <v>130115.508319574</v>
      </c>
      <c r="D7" s="31">
        <v>174087.16676863682</v>
      </c>
      <c r="E7" s="31">
        <v>315708.67710703914</v>
      </c>
      <c r="F7" s="31">
        <v>759989.13135521254</v>
      </c>
    </row>
    <row r="8" spans="1:7" x14ac:dyDescent="0.3">
      <c r="A8" s="29" t="s">
        <v>40</v>
      </c>
      <c r="B8" s="32">
        <v>0.12619077046693283</v>
      </c>
      <c r="C8" s="32">
        <v>0.14063417289929145</v>
      </c>
      <c r="D8" s="32">
        <v>0.14052044823400064</v>
      </c>
      <c r="E8" s="32">
        <v>0.12070191258996109</v>
      </c>
      <c r="F8" s="32">
        <v>0.11482152466844123</v>
      </c>
    </row>
    <row r="9" spans="1:7" x14ac:dyDescent="0.3">
      <c r="A9" s="29" t="s">
        <v>41</v>
      </c>
      <c r="B9" s="32">
        <v>0.23387761603375992</v>
      </c>
      <c r="C9" s="32">
        <v>0.23862830076166253</v>
      </c>
      <c r="D9" s="32">
        <v>0.21715569661995901</v>
      </c>
      <c r="E9" s="32">
        <v>0.22303522768960723</v>
      </c>
      <c r="F9" s="32">
        <v>0.23621402968304908</v>
      </c>
    </row>
    <row r="11" spans="1:7" x14ac:dyDescent="0.3">
      <c r="A11" s="36" t="s">
        <v>57</v>
      </c>
      <c r="B11" s="36"/>
      <c r="C11" s="36"/>
      <c r="D11" s="36"/>
      <c r="E11" s="36"/>
      <c r="G11" s="36"/>
    </row>
    <row r="13" spans="1:7" x14ac:dyDescent="0.3">
      <c r="A13" s="30" t="s">
        <v>61</v>
      </c>
    </row>
    <row r="14" spans="1:7" x14ac:dyDescent="0.3">
      <c r="A14" s="33" t="s">
        <v>14</v>
      </c>
    </row>
    <row r="16" spans="1:7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31">
        <v>7575.4681849369599</v>
      </c>
      <c r="C17" s="31">
        <v>11102.248735048694</v>
      </c>
      <c r="D17" s="31">
        <v>14708.298332202701</v>
      </c>
      <c r="E17" s="31">
        <v>25914.580563396972</v>
      </c>
      <c r="F17" s="31">
        <v>67700.207112988661</v>
      </c>
    </row>
    <row r="18" spans="1:6" x14ac:dyDescent="0.3">
      <c r="A18" s="29" t="s">
        <v>64</v>
      </c>
      <c r="B18" s="31">
        <v>117.69260197866122</v>
      </c>
      <c r="C18" s="31">
        <v>172.35734495953801</v>
      </c>
      <c r="D18" s="31">
        <v>220.73777173216035</v>
      </c>
      <c r="E18" s="31">
        <v>395.74511211692436</v>
      </c>
      <c r="F18" s="31">
        <v>1032.8860863400571</v>
      </c>
    </row>
    <row r="19" spans="1:6" x14ac:dyDescent="0.3">
      <c r="A19" s="29" t="s">
        <v>65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</row>
    <row r="20" spans="1:6" x14ac:dyDescent="0.3">
      <c r="A20" s="29" t="s">
        <v>66</v>
      </c>
      <c r="B20" s="31">
        <v>1904.9689892526242</v>
      </c>
      <c r="C20" s="31">
        <v>2833.5818237129006</v>
      </c>
      <c r="D20" s="31">
        <v>3861.8892878973038</v>
      </c>
      <c r="E20" s="31">
        <v>8124.0784423744135</v>
      </c>
      <c r="F20" s="31">
        <v>14976.471281633814</v>
      </c>
    </row>
    <row r="21" spans="1:6" x14ac:dyDescent="0.3">
      <c r="A21" s="36" t="s">
        <v>39</v>
      </c>
      <c r="B21" s="35">
        <v>320.22966071413094</v>
      </c>
      <c r="C21" s="35">
        <v>421.74725086636232</v>
      </c>
      <c r="D21" s="44">
        <v>553.21665004261467</v>
      </c>
      <c r="E21" s="44">
        <v>1063.6900402181027</v>
      </c>
      <c r="F21" s="44">
        <v>1896.0341242260586</v>
      </c>
    </row>
    <row r="22" spans="1:6" x14ac:dyDescent="0.3">
      <c r="A22" s="36" t="s">
        <v>67</v>
      </c>
      <c r="B22" s="35">
        <f t="shared" ref="B22:F22" si="0">+B20-B21</f>
        <v>1584.7393285384933</v>
      </c>
      <c r="C22" s="35">
        <f t="shared" si="0"/>
        <v>2411.8345728465383</v>
      </c>
      <c r="D22" s="44">
        <f t="shared" si="0"/>
        <v>3308.6726378546891</v>
      </c>
      <c r="E22" s="44">
        <f t="shared" si="0"/>
        <v>7060.3884021563108</v>
      </c>
      <c r="F22" s="44">
        <f t="shared" si="0"/>
        <v>13080.437157407756</v>
      </c>
    </row>
    <row r="23" spans="1:6" x14ac:dyDescent="0.3">
      <c r="A23" s="29" t="s">
        <v>68</v>
      </c>
      <c r="B23" s="34">
        <v>81.071850199542325</v>
      </c>
      <c r="C23" s="31">
        <v>32.89565595848655</v>
      </c>
      <c r="D23" s="31">
        <v>175.52325327727016</v>
      </c>
      <c r="E23" s="31">
        <v>327.64690101355552</v>
      </c>
      <c r="F23" s="31">
        <v>1219.2209479824508</v>
      </c>
    </row>
    <row r="24" spans="1:6" x14ac:dyDescent="0.3">
      <c r="A24" s="39" t="s">
        <v>10</v>
      </c>
      <c r="B24" s="40">
        <f t="shared" ref="B24" si="1">+B17+B18+B19+B20+B23</f>
        <v>9679.201626367787</v>
      </c>
      <c r="C24" s="40">
        <f t="shared" ref="C24" si="2">+C17+C18+C19+C20+C23</f>
        <v>14141.083559679619</v>
      </c>
      <c r="D24" s="40">
        <f t="shared" ref="D24" si="3">+D17+D18+D19+D20+D23</f>
        <v>18966.448645109434</v>
      </c>
      <c r="E24" s="40">
        <f t="shared" ref="E24" si="4">+E17+E18+E19+E20+E23</f>
        <v>34762.051018901868</v>
      </c>
      <c r="F24" s="40">
        <f t="shared" ref="F24" si="5">+F17+F18+F19+F20+F23</f>
        <v>84928.78542894499</v>
      </c>
    </row>
    <row r="26" spans="1:6" x14ac:dyDescent="0.3">
      <c r="A26" s="36" t="s">
        <v>57</v>
      </c>
      <c r="B26" s="36"/>
      <c r="C26" s="36"/>
      <c r="D26" s="36"/>
      <c r="E26" s="36"/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256.3716414377717</v>
      </c>
      <c r="C33" s="38">
        <v>305.69241531055388</v>
      </c>
      <c r="D33" s="38">
        <v>471.70240576051776</v>
      </c>
      <c r="E33" s="38">
        <v>1429.9494655716492</v>
      </c>
      <c r="F33" s="38">
        <v>1718.8444150774922</v>
      </c>
    </row>
    <row r="34" spans="1:6" ht="15" customHeight="1" x14ac:dyDescent="0.3">
      <c r="A34" s="37" t="s">
        <v>5</v>
      </c>
      <c r="B34" s="38">
        <v>25.705622235038618</v>
      </c>
      <c r="C34" s="38">
        <v>34.166371678384607</v>
      </c>
      <c r="D34" s="38">
        <v>42.444674509242617</v>
      </c>
      <c r="E34" s="38">
        <v>78.480788566441348</v>
      </c>
      <c r="F34" s="38">
        <v>164.59762441015471</v>
      </c>
    </row>
    <row r="35" spans="1:6" ht="15" customHeight="1" x14ac:dyDescent="0.3">
      <c r="A35" s="37" t="s">
        <v>6</v>
      </c>
      <c r="B35" s="38">
        <v>274.03660803296202</v>
      </c>
      <c r="C35" s="38">
        <v>467.17571234916568</v>
      </c>
      <c r="D35" s="38">
        <v>423.94552125402288</v>
      </c>
      <c r="E35" s="38">
        <v>1607.6506432406361</v>
      </c>
      <c r="F35" s="38">
        <v>2753.8173479732623</v>
      </c>
    </row>
    <row r="36" spans="1:6" ht="15" customHeight="1" x14ac:dyDescent="0.3">
      <c r="A36" s="37" t="s">
        <v>46</v>
      </c>
      <c r="B36" s="38">
        <v>7693.1607869156214</v>
      </c>
      <c r="C36" s="38">
        <v>11274.606080008232</v>
      </c>
      <c r="D36" s="38">
        <v>14929.036103934861</v>
      </c>
      <c r="E36" s="38">
        <v>26310.325675513897</v>
      </c>
      <c r="F36" s="38">
        <v>68733.093199328723</v>
      </c>
    </row>
    <row r="37" spans="1:6" ht="15" customHeight="1" x14ac:dyDescent="0.3">
      <c r="A37" s="37" t="s">
        <v>7</v>
      </c>
      <c r="B37" s="38">
        <v>128.48560951121547</v>
      </c>
      <c r="C37" s="38">
        <v>119.07669061569584</v>
      </c>
      <c r="D37" s="38">
        <v>218.02167579798797</v>
      </c>
      <c r="E37" s="38">
        <v>356.08188817415294</v>
      </c>
      <c r="F37" s="38">
        <v>293.18226110209861</v>
      </c>
    </row>
    <row r="38" spans="1:6" ht="15" customHeight="1" x14ac:dyDescent="0.3">
      <c r="A38" s="37" t="s">
        <v>59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</row>
    <row r="39" spans="1:6" ht="15" customHeight="1" x14ac:dyDescent="0.3">
      <c r="A39" s="37" t="s">
        <v>8</v>
      </c>
      <c r="B39" s="38">
        <v>919.11232841080266</v>
      </c>
      <c r="C39" s="38">
        <v>1510.9314373643754</v>
      </c>
      <c r="D39" s="38">
        <v>2186.0983806987842</v>
      </c>
      <c r="E39" s="38">
        <v>3644.9280958879376</v>
      </c>
      <c r="F39" s="38">
        <v>8292.6637584410346</v>
      </c>
    </row>
    <row r="40" spans="1:6" ht="15" customHeight="1" x14ac:dyDescent="0.3">
      <c r="A40" s="37" t="s">
        <v>4</v>
      </c>
      <c r="B40" s="38">
        <v>320.22966071413094</v>
      </c>
      <c r="C40" s="38">
        <v>421.74725086636232</v>
      </c>
      <c r="D40" s="38">
        <v>553.21665004261467</v>
      </c>
      <c r="E40" s="38">
        <v>1063.6900402181027</v>
      </c>
      <c r="F40" s="38">
        <v>1896.0341242260586</v>
      </c>
    </row>
    <row r="41" spans="1:6" ht="15" customHeight="1" x14ac:dyDescent="0.3">
      <c r="A41" s="37" t="s">
        <v>11</v>
      </c>
      <c r="B41" s="38">
        <v>0.55158437148244244</v>
      </c>
      <c r="C41" s="38">
        <v>0.34035672576742149</v>
      </c>
      <c r="D41" s="38">
        <v>4.4130944208647307</v>
      </c>
      <c r="E41" s="38">
        <v>10.120397496807923</v>
      </c>
      <c r="F41" s="38">
        <v>20.241128351925031</v>
      </c>
    </row>
    <row r="42" spans="1:6" ht="15" customHeight="1" x14ac:dyDescent="0.3">
      <c r="A42" s="37" t="s">
        <v>12</v>
      </c>
      <c r="B42" s="38">
        <v>61.547784738762836</v>
      </c>
      <c r="C42" s="38">
        <v>7.3472447610819147</v>
      </c>
      <c r="D42" s="38">
        <v>137.57013869053918</v>
      </c>
      <c r="E42" s="38">
        <v>260.82402423223971</v>
      </c>
      <c r="F42" s="38">
        <v>1056.3115700342407</v>
      </c>
    </row>
    <row r="43" spans="1:6" x14ac:dyDescent="0.3">
      <c r="A43" s="23" t="s">
        <v>10</v>
      </c>
      <c r="B43" s="24">
        <f t="shared" ref="B43" si="6">+SUM(B32:B42)</f>
        <v>9679.2016263677888</v>
      </c>
      <c r="C43" s="24">
        <f t="shared" ref="C43" si="7">+SUM(C32:C42)</f>
        <v>14141.083559679621</v>
      </c>
      <c r="D43" s="24">
        <f t="shared" ref="D43" si="8">+SUM(D32:D42)</f>
        <v>18966.448645109434</v>
      </c>
      <c r="E43" s="24">
        <f t="shared" ref="E43" si="9">+SUM(E32:E42)</f>
        <v>34762.051018901875</v>
      </c>
      <c r="F43" s="24">
        <f t="shared" ref="F43" si="10">+SUM(F32:F42)</f>
        <v>84928.785428945019</v>
      </c>
    </row>
    <row r="45" spans="1:6" x14ac:dyDescent="0.3">
      <c r="A45" s="36" t="s">
        <v>57</v>
      </c>
      <c r="B45" s="36"/>
      <c r="C45" s="36"/>
      <c r="D45" s="36"/>
      <c r="E45" s="36"/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21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14166.884890724135</v>
      </c>
      <c r="C6" s="31">
        <v>24807.428926634839</v>
      </c>
      <c r="D6" s="31">
        <v>29907.485986245621</v>
      </c>
      <c r="E6" s="31">
        <v>60988.593402644823</v>
      </c>
      <c r="F6" s="31">
        <v>145192.82491798126</v>
      </c>
    </row>
    <row r="7" spans="1:6" x14ac:dyDescent="0.3">
      <c r="A7" s="29" t="s">
        <v>58</v>
      </c>
      <c r="B7" s="31">
        <v>107720.67741872893</v>
      </c>
      <c r="C7" s="31">
        <v>189763.6996407414</v>
      </c>
      <c r="D7" s="31">
        <v>229702.42921517979</v>
      </c>
      <c r="E7" s="31">
        <v>469486.11217924498</v>
      </c>
      <c r="F7" s="31">
        <v>1111158.2401045493</v>
      </c>
    </row>
    <row r="8" spans="1:6" x14ac:dyDescent="0.3">
      <c r="A8" s="29" t="s">
        <v>40</v>
      </c>
      <c r="B8" s="32">
        <v>0.13926017892926804</v>
      </c>
      <c r="C8" s="32">
        <v>0.13899285416218338</v>
      </c>
      <c r="D8" s="32">
        <v>0.11420536251620741</v>
      </c>
      <c r="E8" s="32">
        <v>0.12428273157125999</v>
      </c>
      <c r="F8" s="32">
        <v>0.12959794531013696</v>
      </c>
    </row>
    <row r="9" spans="1:6" x14ac:dyDescent="0.3">
      <c r="A9" s="29" t="s">
        <v>41</v>
      </c>
      <c r="B9" s="32">
        <v>0.23778755544663635</v>
      </c>
      <c r="C9" s="32">
        <v>0.25252841761790779</v>
      </c>
      <c r="D9" s="32">
        <v>0.22173172429710664</v>
      </c>
      <c r="E9" s="32">
        <v>0.22587906991215395</v>
      </c>
      <c r="F9" s="32">
        <v>0.2365879382753858</v>
      </c>
    </row>
    <row r="11" spans="1:6" x14ac:dyDescent="0.3">
      <c r="A11" s="36" t="s">
        <v>57</v>
      </c>
      <c r="B11" s="36"/>
      <c r="C11" s="36"/>
      <c r="D11" s="36"/>
      <c r="E11" s="36"/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653.19646129000012</v>
      </c>
      <c r="C17" s="45">
        <v>2642.3987646986143</v>
      </c>
      <c r="D17" s="45">
        <v>2918.5940772446497</v>
      </c>
      <c r="E17" s="45">
        <v>5736.0921697987678</v>
      </c>
      <c r="F17" s="45">
        <v>14143.814026979664</v>
      </c>
    </row>
    <row r="18" spans="1:6" x14ac:dyDescent="0.3">
      <c r="A18" s="29" t="s">
        <v>64</v>
      </c>
      <c r="B18" s="45">
        <v>10378.043015826022</v>
      </c>
      <c r="C18" s="45">
        <v>16054.165173038145</v>
      </c>
      <c r="D18" s="45">
        <v>17902.918587501023</v>
      </c>
      <c r="E18" s="45">
        <v>35154.292800593234</v>
      </c>
      <c r="F18" s="45">
        <v>86787.013807263123</v>
      </c>
    </row>
    <row r="19" spans="1:6" x14ac:dyDescent="0.3">
      <c r="A19" s="29" t="s">
        <v>65</v>
      </c>
      <c r="B19" s="45">
        <v>78.488878206709956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3021.3151004618931</v>
      </c>
      <c r="C20" s="45">
        <v>6110.4952984812853</v>
      </c>
      <c r="D20" s="45">
        <v>9083.995008194559</v>
      </c>
      <c r="E20" s="45">
        <v>20091.573004697322</v>
      </c>
      <c r="F20" s="45">
        <v>44220.538703244521</v>
      </c>
    </row>
    <row r="21" spans="1:6" x14ac:dyDescent="0.3">
      <c r="A21" s="36" t="s">
        <v>39</v>
      </c>
      <c r="B21" s="46">
        <v>617.89362616237156</v>
      </c>
      <c r="C21" s="46">
        <v>908.2211425598889</v>
      </c>
      <c r="D21" s="46">
        <v>875.14124493034728</v>
      </c>
      <c r="E21" s="46">
        <v>2336.9114900642503</v>
      </c>
      <c r="F21" s="46">
        <v>4927.0106847866509</v>
      </c>
    </row>
    <row r="22" spans="1:6" x14ac:dyDescent="0.3">
      <c r="A22" s="36" t="s">
        <v>67</v>
      </c>
      <c r="B22" s="46">
        <f t="shared" ref="B22:F22" si="0">+B20-B21</f>
        <v>2403.4214742995214</v>
      </c>
      <c r="C22" s="46">
        <f t="shared" si="0"/>
        <v>5202.2741559213964</v>
      </c>
      <c r="D22" s="46">
        <f t="shared" si="0"/>
        <v>8208.853763264211</v>
      </c>
      <c r="E22" s="46">
        <f t="shared" si="0"/>
        <v>17754.661514633073</v>
      </c>
      <c r="F22" s="46">
        <f t="shared" si="0"/>
        <v>39293.528018457873</v>
      </c>
    </row>
    <row r="23" spans="1:6" x14ac:dyDescent="0.3">
      <c r="A23" s="29" t="s">
        <v>68</v>
      </c>
      <c r="B23" s="45">
        <v>35.841434939515167</v>
      </c>
      <c r="C23" s="45">
        <v>0.36969041679527781</v>
      </c>
      <c r="D23" s="45">
        <v>1.9783133053901583</v>
      </c>
      <c r="E23" s="45">
        <v>6.6354275555138962</v>
      </c>
      <c r="F23" s="45">
        <v>41.458380493968249</v>
      </c>
    </row>
    <row r="24" spans="1:6" x14ac:dyDescent="0.3">
      <c r="A24" s="39" t="s">
        <v>10</v>
      </c>
      <c r="B24" s="40">
        <f t="shared" ref="B24" si="1">+B17+B18+B19+B20+B23</f>
        <v>14166.884890724139</v>
      </c>
      <c r="C24" s="40">
        <f t="shared" ref="C24" si="2">+C17+C18+C19+C20+C23</f>
        <v>24807.428926634839</v>
      </c>
      <c r="D24" s="40">
        <f t="shared" ref="D24" si="3">+D17+D18+D19+D20+D23</f>
        <v>29907.485986245618</v>
      </c>
      <c r="E24" s="40">
        <f t="shared" ref="E24" si="4">+E17+E18+E19+E20+E23</f>
        <v>60988.59340264483</v>
      </c>
      <c r="F24" s="40">
        <f t="shared" ref="F24" si="5">+F17+F18+F19+F20+F23</f>
        <v>145192.82491798128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26.105613292214208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253.43991208139096</v>
      </c>
      <c r="C33" s="38">
        <v>428.70961776395069</v>
      </c>
      <c r="D33" s="38">
        <v>858.19887933666507</v>
      </c>
      <c r="E33" s="38">
        <v>3399.4048430991702</v>
      </c>
      <c r="F33" s="38">
        <v>4762.7227344992853</v>
      </c>
    </row>
    <row r="34" spans="1:6" ht="15" customHeight="1" x14ac:dyDescent="0.3">
      <c r="A34" s="37" t="s">
        <v>5</v>
      </c>
      <c r="B34" s="38">
        <v>60.554098032958919</v>
      </c>
      <c r="C34" s="38">
        <v>137.7287900056709</v>
      </c>
      <c r="D34" s="38">
        <v>82.857478558486349</v>
      </c>
      <c r="E34" s="38">
        <v>188.33593897743157</v>
      </c>
      <c r="F34" s="38">
        <v>455.71277056607664</v>
      </c>
    </row>
    <row r="35" spans="1:6" ht="15" customHeight="1" x14ac:dyDescent="0.3">
      <c r="A35" s="37" t="s">
        <v>6</v>
      </c>
      <c r="B35" s="38">
        <v>3.43921043367973</v>
      </c>
      <c r="C35" s="38">
        <v>7.822398598816056</v>
      </c>
      <c r="D35" s="38">
        <v>5.808983622659694</v>
      </c>
      <c r="E35" s="38">
        <v>11.920476680428029</v>
      </c>
      <c r="F35" s="38">
        <v>25.663921427933396</v>
      </c>
    </row>
    <row r="36" spans="1:6" ht="15" customHeight="1" x14ac:dyDescent="0.3">
      <c r="A36" s="37" t="s">
        <v>46</v>
      </c>
      <c r="B36" s="38">
        <v>11288.223464547815</v>
      </c>
      <c r="C36" s="38">
        <v>19664.423591965497</v>
      </c>
      <c r="D36" s="38">
        <v>21907.882930733009</v>
      </c>
      <c r="E36" s="38">
        <v>43025.560812336822</v>
      </c>
      <c r="F36" s="38">
        <v>106200.10355947385</v>
      </c>
    </row>
    <row r="37" spans="1:6" ht="15" customHeight="1" x14ac:dyDescent="0.3">
      <c r="A37" s="37" t="s">
        <v>7</v>
      </c>
      <c r="B37" s="38">
        <v>326.13658316647934</v>
      </c>
      <c r="C37" s="38">
        <v>741.78954744986015</v>
      </c>
      <c r="D37" s="38">
        <v>550.85959608969176</v>
      </c>
      <c r="E37" s="38">
        <v>1130.4058327454261</v>
      </c>
      <c r="F37" s="38">
        <v>2433.6817436913561</v>
      </c>
    </row>
    <row r="38" spans="1:6" ht="15" customHeight="1" x14ac:dyDescent="0.3">
      <c r="A38" s="37" t="s">
        <v>59</v>
      </c>
      <c r="B38" s="38">
        <v>406.30476424019844</v>
      </c>
      <c r="C38" s="38">
        <v>924.13008153277406</v>
      </c>
      <c r="D38" s="38">
        <v>686.2673182677695</v>
      </c>
      <c r="E38" s="38">
        <v>1408.2727883824282</v>
      </c>
      <c r="F38" s="38">
        <v>3031.9091391272755</v>
      </c>
    </row>
    <row r="39" spans="1:6" ht="15" customHeight="1" x14ac:dyDescent="0.3">
      <c r="A39" s="37" t="s">
        <v>8</v>
      </c>
      <c r="B39" s="38">
        <v>1182.4241296966268</v>
      </c>
      <c r="C39" s="38">
        <v>1994.2340663415882</v>
      </c>
      <c r="D39" s="38">
        <v>4925.5995260245245</v>
      </c>
      <c r="E39" s="38">
        <v>9471.0639182233026</v>
      </c>
      <c r="F39" s="38">
        <v>23292.066832362252</v>
      </c>
    </row>
    <row r="40" spans="1:6" ht="15" customHeight="1" x14ac:dyDescent="0.3">
      <c r="A40" s="37" t="s">
        <v>4</v>
      </c>
      <c r="B40" s="38">
        <v>617.89362616237156</v>
      </c>
      <c r="C40" s="38">
        <v>908.2211425598889</v>
      </c>
      <c r="D40" s="38">
        <v>875.14124493034728</v>
      </c>
      <c r="E40" s="38">
        <v>2336.9114900642503</v>
      </c>
      <c r="F40" s="38">
        <v>4927.0106847866509</v>
      </c>
    </row>
    <row r="41" spans="1:6" ht="15" customHeight="1" x14ac:dyDescent="0.3">
      <c r="A41" s="37" t="s">
        <v>11</v>
      </c>
      <c r="B41" s="38">
        <v>7.6579377266488016E-2</v>
      </c>
      <c r="C41" s="38">
        <v>0.36969041679527781</v>
      </c>
      <c r="D41" s="38">
        <v>1.9783133053901583</v>
      </c>
      <c r="E41" s="38">
        <v>6.6354275555138962</v>
      </c>
      <c r="F41" s="38">
        <v>41.458380493968249</v>
      </c>
    </row>
    <row r="42" spans="1:6" ht="15" customHeight="1" x14ac:dyDescent="0.3">
      <c r="A42" s="37" t="s">
        <v>12</v>
      </c>
      <c r="B42" s="38">
        <v>2.2869096931363821</v>
      </c>
      <c r="C42" s="38">
        <v>0</v>
      </c>
      <c r="D42" s="38">
        <v>12.89171537707989</v>
      </c>
      <c r="E42" s="38">
        <v>10.081874580057665</v>
      </c>
      <c r="F42" s="38">
        <v>22.495151552627437</v>
      </c>
    </row>
    <row r="43" spans="1:6" x14ac:dyDescent="0.3">
      <c r="A43" s="23" t="s">
        <v>10</v>
      </c>
      <c r="B43" s="24">
        <f t="shared" ref="B43" si="6">+SUM(B32:B42)</f>
        <v>14166.884890724137</v>
      </c>
      <c r="C43" s="24">
        <f t="shared" ref="C43" si="7">+SUM(C32:C42)</f>
        <v>24807.428926634842</v>
      </c>
      <c r="D43" s="24">
        <f t="shared" ref="D43" si="8">+SUM(D32:D42)</f>
        <v>29907.485986245621</v>
      </c>
      <c r="E43" s="24">
        <f t="shared" ref="E43" si="9">+SUM(E32:E42)</f>
        <v>60988.59340264483</v>
      </c>
      <c r="F43" s="24">
        <f t="shared" ref="F43" si="10">+SUM(F32:F42)</f>
        <v>145192.82491798131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22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7840.5355786749433</v>
      </c>
      <c r="C6" s="31">
        <v>11111.560439817446</v>
      </c>
      <c r="D6" s="31">
        <v>18198.750732848333</v>
      </c>
      <c r="E6" s="31">
        <v>32557.210012954016</v>
      </c>
      <c r="F6" s="31">
        <v>74264.292250997707</v>
      </c>
    </row>
    <row r="7" spans="1:6" x14ac:dyDescent="0.3">
      <c r="A7" s="29" t="s">
        <v>58</v>
      </c>
      <c r="B7" s="31">
        <v>118664.74321848476</v>
      </c>
      <c r="C7" s="31">
        <v>170915.53005318166</v>
      </c>
      <c r="D7" s="31">
        <v>283456.39195751498</v>
      </c>
      <c r="E7" s="31">
        <v>511166.3947270303</v>
      </c>
      <c r="F7" s="31">
        <v>1165441.9549134946</v>
      </c>
    </row>
    <row r="8" spans="1:6" x14ac:dyDescent="0.3">
      <c r="A8" s="29" t="s">
        <v>40</v>
      </c>
      <c r="B8" s="32">
        <v>0.10658699962729017</v>
      </c>
      <c r="C8" s="32">
        <v>0.11023304388170577</v>
      </c>
      <c r="D8" s="32">
        <v>0.1121432672809816</v>
      </c>
      <c r="E8" s="32">
        <v>0.11376993661006431</v>
      </c>
      <c r="F8" s="32">
        <v>0.13087773712281808</v>
      </c>
    </row>
    <row r="9" spans="1:6" x14ac:dyDescent="0.3">
      <c r="A9" s="29" t="s">
        <v>41</v>
      </c>
      <c r="B9" s="32">
        <v>0.1645764012754522</v>
      </c>
      <c r="C9" s="32">
        <v>0.16987098369411055</v>
      </c>
      <c r="D9" s="32">
        <v>0.15924339675443802</v>
      </c>
      <c r="E9" s="32">
        <v>0.15761977743425951</v>
      </c>
      <c r="F9" s="32">
        <v>0.16415941970674441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4571.9630307247235</v>
      </c>
      <c r="C17" s="45">
        <v>5837.919931188695</v>
      </c>
      <c r="D17" s="45">
        <v>9186.4902373903496</v>
      </c>
      <c r="E17" s="45">
        <v>18009.760232775247</v>
      </c>
      <c r="F17" s="45">
        <v>39594.120334688712</v>
      </c>
    </row>
    <row r="18" spans="1:6" x14ac:dyDescent="0.3">
      <c r="A18" s="29" t="s">
        <v>64</v>
      </c>
      <c r="B18" s="45">
        <v>764.45294183778731</v>
      </c>
      <c r="C18" s="45">
        <v>956.30280527132254</v>
      </c>
      <c r="D18" s="45">
        <v>1568.34671301199</v>
      </c>
      <c r="E18" s="45">
        <v>3004.081774396147</v>
      </c>
      <c r="F18" s="45">
        <v>6676.6931236729779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2330.5937320910061</v>
      </c>
      <c r="C20" s="45">
        <v>4068.4019031482476</v>
      </c>
      <c r="D20" s="45">
        <v>6846.3272816589079</v>
      </c>
      <c r="E20" s="45">
        <v>9892.5684779674502</v>
      </c>
      <c r="F20" s="45">
        <v>25377.716489680493</v>
      </c>
    </row>
    <row r="21" spans="1:6" x14ac:dyDescent="0.3">
      <c r="A21" s="36" t="s">
        <v>39</v>
      </c>
      <c r="B21" s="46">
        <v>195.34244265976645</v>
      </c>
      <c r="C21" s="46">
        <v>270.34049691667866</v>
      </c>
      <c r="D21" s="46">
        <v>347.45416012458207</v>
      </c>
      <c r="E21" s="46">
        <v>652.63377327231626</v>
      </c>
      <c r="F21" s="46">
        <v>1725.0931629719644</v>
      </c>
    </row>
    <row r="22" spans="1:6" x14ac:dyDescent="0.3">
      <c r="A22" s="36" t="s">
        <v>67</v>
      </c>
      <c r="B22" s="46">
        <f t="shared" ref="B22:F22" si="0">+B20-B21</f>
        <v>2135.2512894312395</v>
      </c>
      <c r="C22" s="46">
        <f t="shared" si="0"/>
        <v>3798.061406231569</v>
      </c>
      <c r="D22" s="46">
        <f t="shared" si="0"/>
        <v>6498.8731215343259</v>
      </c>
      <c r="E22" s="46">
        <f t="shared" si="0"/>
        <v>9239.9347046951334</v>
      </c>
      <c r="F22" s="46">
        <f t="shared" si="0"/>
        <v>23652.62332670853</v>
      </c>
    </row>
    <row r="23" spans="1:6" x14ac:dyDescent="0.3">
      <c r="A23" s="29" t="s">
        <v>68</v>
      </c>
      <c r="B23" s="31">
        <v>173.5258740214272</v>
      </c>
      <c r="C23" s="31">
        <v>248.93580020918236</v>
      </c>
      <c r="D23" s="31">
        <v>597.58650078708365</v>
      </c>
      <c r="E23" s="31">
        <v>1650.7995278151741</v>
      </c>
      <c r="F23" s="31">
        <v>2615.7623029555275</v>
      </c>
    </row>
    <row r="24" spans="1:6" x14ac:dyDescent="0.3">
      <c r="A24" s="39" t="s">
        <v>10</v>
      </c>
      <c r="B24" s="40">
        <f t="shared" ref="B24" si="1">+B17+B18+B19+B20+B23</f>
        <v>7840.5355786749442</v>
      </c>
      <c r="C24" s="40">
        <f t="shared" ref="C24" si="2">+C17+C18+C19+C20+C23</f>
        <v>11111.560439817447</v>
      </c>
      <c r="D24" s="40">
        <f t="shared" ref="D24" si="3">+D17+D18+D19+D20+D23</f>
        <v>18198.750732848333</v>
      </c>
      <c r="E24" s="40">
        <f t="shared" ref="E24" si="4">+E17+E18+E19+E20+E23</f>
        <v>32557.210012954016</v>
      </c>
      <c r="F24" s="40">
        <f t="shared" ref="F24" si="5">+F17+F18+F19+F20+F23</f>
        <v>74264.292250997707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1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491.69194963337145</v>
      </c>
      <c r="C33" s="45">
        <v>577.05107232443436</v>
      </c>
      <c r="D33" s="45">
        <v>1232.1498295736042</v>
      </c>
      <c r="E33" s="45">
        <v>2642.8928893616853</v>
      </c>
      <c r="F33" s="45">
        <v>4947.3447043875804</v>
      </c>
    </row>
    <row r="34" spans="1:6" ht="15" customHeight="1" x14ac:dyDescent="0.3">
      <c r="A34" s="37" t="s">
        <v>5</v>
      </c>
      <c r="B34" s="45">
        <v>38.110940939598066</v>
      </c>
      <c r="C34" s="45">
        <v>52.244106415722115</v>
      </c>
      <c r="D34" s="45">
        <v>84.240833894921963</v>
      </c>
      <c r="E34" s="45">
        <v>147.3974795170524</v>
      </c>
      <c r="F34" s="45">
        <v>181.69862199740089</v>
      </c>
    </row>
    <row r="35" spans="1:6" ht="15" customHeight="1" x14ac:dyDescent="0.3">
      <c r="A35" s="37" t="s">
        <v>6</v>
      </c>
      <c r="B35" s="45">
        <v>356.74193165878091</v>
      </c>
      <c r="C35" s="45">
        <v>726.94704997185761</v>
      </c>
      <c r="D35" s="45">
        <v>806.82448279702578</v>
      </c>
      <c r="E35" s="45">
        <v>1239.4338028270429</v>
      </c>
      <c r="F35" s="45">
        <v>2103.6382532277976</v>
      </c>
    </row>
    <row r="36" spans="1:6" ht="15" customHeight="1" x14ac:dyDescent="0.3">
      <c r="A36" s="37" t="s">
        <v>46</v>
      </c>
      <c r="B36" s="45">
        <v>5336.4159725625104</v>
      </c>
      <c r="C36" s="45">
        <v>6794.2227364600176</v>
      </c>
      <c r="D36" s="45">
        <v>10754.836950402339</v>
      </c>
      <c r="E36" s="45">
        <v>21013.842007171392</v>
      </c>
      <c r="F36" s="45">
        <v>46270.813458361692</v>
      </c>
    </row>
    <row r="37" spans="1:6" ht="15" customHeight="1" x14ac:dyDescent="0.3">
      <c r="A37" s="37" t="s">
        <v>7</v>
      </c>
      <c r="B37" s="45">
        <v>81.499697404720465</v>
      </c>
      <c r="C37" s="45">
        <v>177.60233498666389</v>
      </c>
      <c r="D37" s="45">
        <v>178.2222871163286</v>
      </c>
      <c r="E37" s="45">
        <v>281.52643397666787</v>
      </c>
      <c r="F37" s="45">
        <v>2939.6569314489784</v>
      </c>
    </row>
    <row r="38" spans="1:6" ht="15" customHeight="1" x14ac:dyDescent="0.3">
      <c r="A38" s="37" t="s">
        <v>59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</row>
    <row r="39" spans="1:6" ht="15" customHeight="1" x14ac:dyDescent="0.3">
      <c r="A39" s="37" t="s">
        <v>8</v>
      </c>
      <c r="B39" s="45">
        <v>1205.3177107343665</v>
      </c>
      <c r="C39" s="45">
        <v>2316.4609489486133</v>
      </c>
      <c r="D39" s="45">
        <v>4281.6765220473671</v>
      </c>
      <c r="E39" s="45">
        <v>5076.0815785297364</v>
      </c>
      <c r="F39" s="45">
        <v>13661.983437644172</v>
      </c>
    </row>
    <row r="40" spans="1:6" ht="15" customHeight="1" x14ac:dyDescent="0.3">
      <c r="A40" s="37" t="s">
        <v>4</v>
      </c>
      <c r="B40" s="45">
        <v>195.34244265976645</v>
      </c>
      <c r="C40" s="45">
        <v>270.34049691667866</v>
      </c>
      <c r="D40" s="45">
        <v>347.45416012458207</v>
      </c>
      <c r="E40" s="45">
        <v>652.63377327231626</v>
      </c>
      <c r="F40" s="45">
        <v>1725.0931629719644</v>
      </c>
    </row>
    <row r="41" spans="1:6" ht="15" customHeight="1" x14ac:dyDescent="0.3">
      <c r="A41" s="37" t="s">
        <v>11</v>
      </c>
      <c r="B41" s="45">
        <v>6.3206804330094757</v>
      </c>
      <c r="C41" s="45">
        <v>9.1309633929241514</v>
      </c>
      <c r="D41" s="45">
        <v>24.148842736510247</v>
      </c>
      <c r="E41" s="45">
        <v>31.111973163335968</v>
      </c>
      <c r="F41" s="45">
        <v>67.773273371035032</v>
      </c>
    </row>
    <row r="42" spans="1:6" ht="15" customHeight="1" x14ac:dyDescent="0.3">
      <c r="A42" s="37" t="s">
        <v>12</v>
      </c>
      <c r="B42" s="45">
        <v>129.09425264881966</v>
      </c>
      <c r="C42" s="45">
        <v>187.5607304005361</v>
      </c>
      <c r="D42" s="45">
        <v>489.19682415565148</v>
      </c>
      <c r="E42" s="45">
        <v>1472.2900751347856</v>
      </c>
      <c r="F42" s="45">
        <v>2366.2904075870915</v>
      </c>
    </row>
    <row r="43" spans="1:6" x14ac:dyDescent="0.3">
      <c r="A43" s="23" t="s">
        <v>10</v>
      </c>
      <c r="B43" s="24">
        <f t="shared" ref="B43" si="6">+SUM(B32:B42)</f>
        <v>7840.5355786749433</v>
      </c>
      <c r="C43" s="24">
        <f t="shared" ref="C43" si="7">+SUM(C32:C42)</f>
        <v>11111.560439817449</v>
      </c>
      <c r="D43" s="24">
        <f t="shared" ref="D43" si="8">+SUM(D32:D42)</f>
        <v>18198.750732848333</v>
      </c>
      <c r="E43" s="24">
        <f t="shared" ref="E43" si="9">+SUM(E32:E42)</f>
        <v>32557.210012954016</v>
      </c>
      <c r="F43" s="24">
        <f t="shared" ref="F43" si="10">+SUM(F32:F42)</f>
        <v>74264.292250997707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23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7270.8253888994568</v>
      </c>
      <c r="C6" s="31">
        <v>9209.9046162014129</v>
      </c>
      <c r="D6" s="31">
        <v>15056.583068273267</v>
      </c>
      <c r="E6" s="31">
        <v>26342.699694405939</v>
      </c>
      <c r="F6" s="31">
        <v>70475.402242157579</v>
      </c>
    </row>
    <row r="7" spans="1:6" x14ac:dyDescent="0.3">
      <c r="A7" s="29" t="s">
        <v>58</v>
      </c>
      <c r="B7" s="31">
        <v>89328.76365456247</v>
      </c>
      <c r="C7" s="31">
        <v>114422.9670294622</v>
      </c>
      <c r="D7" s="31">
        <v>189122.16683548247</v>
      </c>
      <c r="E7" s="31">
        <v>333908.37720435456</v>
      </c>
      <c r="F7" s="31">
        <v>894516.82078234176</v>
      </c>
    </row>
    <row r="8" spans="1:6" x14ac:dyDescent="0.3">
      <c r="A8" s="29" t="s">
        <v>40</v>
      </c>
      <c r="B8" s="32">
        <v>0.11540175424244785</v>
      </c>
      <c r="C8" s="32">
        <v>0.11095165129992143</v>
      </c>
      <c r="D8" s="32">
        <v>0.11563878271149559</v>
      </c>
      <c r="E8" s="32">
        <v>0.11606554208775814</v>
      </c>
      <c r="F8" s="32">
        <v>0.12195741179582495</v>
      </c>
    </row>
    <row r="9" spans="1:6" x14ac:dyDescent="0.3">
      <c r="A9" s="29" t="s">
        <v>41</v>
      </c>
      <c r="B9" s="32">
        <v>0.30126043344795556</v>
      </c>
      <c r="C9" s="32">
        <v>0.24059223994280832</v>
      </c>
      <c r="D9" s="32">
        <v>0.24192195170331596</v>
      </c>
      <c r="E9" s="32">
        <v>0.24801065465095598</v>
      </c>
      <c r="F9" s="32">
        <v>0.25962696161604848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31">
        <v>5359.6122174404072</v>
      </c>
      <c r="C17" s="31">
        <v>6924.5245467716722</v>
      </c>
      <c r="D17" s="31">
        <v>10878.52617023446</v>
      </c>
      <c r="E17" s="31">
        <v>17896</v>
      </c>
      <c r="F17" s="31">
        <v>48160.963963107373</v>
      </c>
    </row>
    <row r="18" spans="1:6" x14ac:dyDescent="0.3">
      <c r="A18" s="29" t="s">
        <v>64</v>
      </c>
      <c r="B18" s="31">
        <v>353.7780516156584</v>
      </c>
      <c r="C18" s="31">
        <v>409.225844736748</v>
      </c>
      <c r="D18" s="31">
        <v>305.12386668861973</v>
      </c>
      <c r="E18" s="31">
        <v>498.63086446221428</v>
      </c>
      <c r="F18" s="31">
        <v>1347.0280361474543</v>
      </c>
    </row>
    <row r="19" spans="1:6" x14ac:dyDescent="0.3">
      <c r="A19" s="29" t="s">
        <v>65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</row>
    <row r="20" spans="1:6" x14ac:dyDescent="0.3">
      <c r="A20" s="29" t="s">
        <v>66</v>
      </c>
      <c r="B20" s="31">
        <v>1556.9616027539248</v>
      </c>
      <c r="C20" s="31">
        <v>1874.570450589335</v>
      </c>
      <c r="D20" s="31">
        <v>3868.3344314231554</v>
      </c>
      <c r="E20" s="31">
        <v>7939.3524339445548</v>
      </c>
      <c r="F20" s="31">
        <v>20957.651972983957</v>
      </c>
    </row>
    <row r="21" spans="1:6" x14ac:dyDescent="0.3">
      <c r="A21" s="36" t="s">
        <v>39</v>
      </c>
      <c r="B21" s="44">
        <v>270.60942118565413</v>
      </c>
      <c r="C21" s="44">
        <v>335.65951702162255</v>
      </c>
      <c r="D21" s="44">
        <v>641.51941694817253</v>
      </c>
      <c r="E21" s="44">
        <v>1213.4972007577178</v>
      </c>
      <c r="F21" s="44">
        <v>3403.4799956548018</v>
      </c>
    </row>
    <row r="22" spans="1:6" x14ac:dyDescent="0.3">
      <c r="A22" s="36" t="s">
        <v>67</v>
      </c>
      <c r="B22" s="44">
        <f t="shared" ref="B22:F22" si="0">+B20-B21</f>
        <v>1286.3521815682707</v>
      </c>
      <c r="C22" s="44">
        <f t="shared" si="0"/>
        <v>1538.9109335677124</v>
      </c>
      <c r="D22" s="44">
        <f t="shared" si="0"/>
        <v>3226.8150144749829</v>
      </c>
      <c r="E22" s="44">
        <f t="shared" si="0"/>
        <v>6725.8552331868368</v>
      </c>
      <c r="F22" s="44">
        <f t="shared" si="0"/>
        <v>17554.171977329155</v>
      </c>
    </row>
    <row r="23" spans="1:6" x14ac:dyDescent="0.3">
      <c r="A23" s="29" t="s">
        <v>68</v>
      </c>
      <c r="B23" s="31">
        <v>0.47351708946651605</v>
      </c>
      <c r="C23" s="31">
        <v>1.5837741036596409</v>
      </c>
      <c r="D23" s="31">
        <v>4.5985999270320868</v>
      </c>
      <c r="E23" s="31">
        <v>8.7163959991669167</v>
      </c>
      <c r="F23" s="31">
        <v>9.7582699187899706</v>
      </c>
    </row>
    <row r="24" spans="1:6" x14ac:dyDescent="0.3">
      <c r="A24" s="39" t="s">
        <v>10</v>
      </c>
      <c r="B24" s="40">
        <f t="shared" ref="B24" si="1">+B17+B18+B19+B20+B23</f>
        <v>7270.8253888994568</v>
      </c>
      <c r="C24" s="40">
        <f t="shared" ref="C24" si="2">+C17+C18+C19+C20+C23</f>
        <v>9209.9046162014147</v>
      </c>
      <c r="D24" s="40">
        <f t="shared" ref="D24" si="3">+D17+D18+D19+D20+D23</f>
        <v>15056.583068273269</v>
      </c>
      <c r="E24" s="40">
        <f t="shared" ref="E24" si="4">+E17+E18+E19+E20+E23</f>
        <v>26342.699694405936</v>
      </c>
      <c r="F24" s="40">
        <f t="shared" ref="F24" si="5">+F17+F18+F19+F20+F23</f>
        <v>70475.402242157579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436.87349752544816</v>
      </c>
      <c r="C33" s="38">
        <v>439.46102583877683</v>
      </c>
      <c r="D33" s="38">
        <v>856.49061190944872</v>
      </c>
      <c r="E33" s="38">
        <v>2174.2314448371462</v>
      </c>
      <c r="F33" s="38">
        <v>6766.9299055016463</v>
      </c>
    </row>
    <row r="34" spans="1:6" ht="15" customHeight="1" x14ac:dyDescent="0.3">
      <c r="A34" s="37" t="s">
        <v>5</v>
      </c>
      <c r="B34" s="38">
        <v>14.821165416162847</v>
      </c>
      <c r="C34" s="38">
        <v>7.4514861502618439</v>
      </c>
      <c r="D34" s="38">
        <v>11.484106948574333</v>
      </c>
      <c r="E34" s="38">
        <v>0</v>
      </c>
      <c r="F34" s="38">
        <v>0</v>
      </c>
    </row>
    <row r="35" spans="1:6" ht="15" customHeight="1" x14ac:dyDescent="0.3">
      <c r="A35" s="37" t="s">
        <v>6</v>
      </c>
      <c r="B35" s="38">
        <v>102.87287110497923</v>
      </c>
      <c r="C35" s="38">
        <v>67.462567774388589</v>
      </c>
      <c r="D35" s="38">
        <v>372.71031100698184</v>
      </c>
      <c r="E35" s="38">
        <v>1091.9117055723689</v>
      </c>
      <c r="F35" s="38">
        <v>1538.3027702502338</v>
      </c>
    </row>
    <row r="36" spans="1:6" ht="15" customHeight="1" x14ac:dyDescent="0.3">
      <c r="A36" s="37" t="s">
        <v>46</v>
      </c>
      <c r="B36" s="38">
        <v>5727.8875578629941</v>
      </c>
      <c r="C36" s="38">
        <v>7357.227545242843</v>
      </c>
      <c r="D36" s="38">
        <v>11219.741070298163</v>
      </c>
      <c r="E36" s="38">
        <v>18452.84035958309</v>
      </c>
      <c r="F36" s="38">
        <v>49662.839039580751</v>
      </c>
    </row>
    <row r="37" spans="1:6" ht="15" customHeight="1" x14ac:dyDescent="0.3">
      <c r="A37" s="37" t="s">
        <v>7</v>
      </c>
      <c r="B37" s="38">
        <v>121.90240195982243</v>
      </c>
      <c r="C37" s="38">
        <v>179.59844298097076</v>
      </c>
      <c r="D37" s="38">
        <v>288.47095066212114</v>
      </c>
      <c r="E37" s="38">
        <v>755.87839410806123</v>
      </c>
      <c r="F37" s="38">
        <v>1064.8936371821535</v>
      </c>
    </row>
    <row r="38" spans="1:6" ht="15" customHeight="1" x14ac:dyDescent="0.3">
      <c r="A38" s="37" t="s">
        <v>59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</row>
    <row r="39" spans="1:6" ht="15" customHeight="1" x14ac:dyDescent="0.3">
      <c r="A39" s="37" t="s">
        <v>8</v>
      </c>
      <c r="B39" s="38">
        <v>595.38495675492902</v>
      </c>
      <c r="C39" s="38">
        <v>821.46025708889135</v>
      </c>
      <c r="D39" s="38">
        <v>1661.5680005727731</v>
      </c>
      <c r="E39" s="38">
        <v>2645.6241935483872</v>
      </c>
      <c r="F39" s="38">
        <v>8029.1986240692067</v>
      </c>
    </row>
    <row r="40" spans="1:6" ht="15" customHeight="1" x14ac:dyDescent="0.3">
      <c r="A40" s="37" t="s">
        <v>4</v>
      </c>
      <c r="B40" s="38">
        <v>270.60942118565413</v>
      </c>
      <c r="C40" s="38">
        <v>335.65951702162255</v>
      </c>
      <c r="D40" s="38">
        <v>641.51941694817253</v>
      </c>
      <c r="E40" s="38">
        <v>1213.4972007577178</v>
      </c>
      <c r="F40" s="38">
        <v>3403.4799956548018</v>
      </c>
    </row>
    <row r="41" spans="1:6" ht="15" customHeight="1" x14ac:dyDescent="0.3">
      <c r="A41" s="37" t="s">
        <v>11</v>
      </c>
      <c r="B41" s="38">
        <v>0.47351708946651605</v>
      </c>
      <c r="C41" s="38">
        <v>1.5837741036596409</v>
      </c>
      <c r="D41" s="38">
        <v>4.5985999270320868</v>
      </c>
      <c r="E41" s="38">
        <v>8.7163959991669167</v>
      </c>
      <c r="F41" s="38">
        <v>9.7582699187899706</v>
      </c>
    </row>
    <row r="42" spans="1:6" ht="15" customHeight="1" x14ac:dyDescent="0.3">
      <c r="A42" s="37" t="s">
        <v>12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6" x14ac:dyDescent="0.3">
      <c r="A43" s="23" t="s">
        <v>10</v>
      </c>
      <c r="B43" s="24">
        <f t="shared" ref="B43" si="6">+SUM(B32:B42)</f>
        <v>7270.8253888994568</v>
      </c>
      <c r="C43" s="24">
        <f t="shared" ref="C43" si="7">+SUM(C32:C42)</f>
        <v>9209.9046162014147</v>
      </c>
      <c r="D43" s="24">
        <f t="shared" ref="D43" si="8">+SUM(D32:D42)</f>
        <v>15056.583068273269</v>
      </c>
      <c r="E43" s="24">
        <f t="shared" ref="E43" si="9">+SUM(E32:E42)</f>
        <v>26342.699694405939</v>
      </c>
      <c r="F43" s="24">
        <f t="shared" ref="F43" si="10">+SUM(F32:F42)</f>
        <v>70475.402242157594</v>
      </c>
    </row>
    <row r="45" spans="1:6" x14ac:dyDescent="0.3">
      <c r="A45" s="36" t="s">
        <v>57</v>
      </c>
      <c r="B45" s="36"/>
      <c r="C45" s="36"/>
      <c r="D45" s="36"/>
      <c r="E45" s="36"/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24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6364.0184854816835</v>
      </c>
      <c r="C6" s="31">
        <v>8826.4104903579937</v>
      </c>
      <c r="D6" s="31">
        <v>14652.736748859272</v>
      </c>
      <c r="E6" s="31">
        <v>24597.091888595365</v>
      </c>
      <c r="F6" s="31">
        <v>58393.908098934968</v>
      </c>
    </row>
    <row r="7" spans="1:6" x14ac:dyDescent="0.3">
      <c r="A7" s="29" t="s">
        <v>58</v>
      </c>
      <c r="B7" s="31">
        <v>195803.90392842545</v>
      </c>
      <c r="C7" s="31">
        <v>272260.41797581647</v>
      </c>
      <c r="D7" s="31">
        <v>452300.80098960589</v>
      </c>
      <c r="E7" s="31">
        <v>757719.54557930387</v>
      </c>
      <c r="F7" s="31">
        <v>1790674.8880384841</v>
      </c>
    </row>
    <row r="8" spans="1:6" x14ac:dyDescent="0.3">
      <c r="A8" s="29" t="s">
        <v>40</v>
      </c>
      <c r="B8" s="32">
        <v>0.12552316244823347</v>
      </c>
      <c r="C8" s="32">
        <v>0.12925688500383251</v>
      </c>
      <c r="D8" s="32">
        <v>0.12939848132628781</v>
      </c>
      <c r="E8" s="32">
        <v>0.11988100018049505</v>
      </c>
      <c r="F8" s="32">
        <v>0.118890303971788</v>
      </c>
    </row>
    <row r="9" spans="1:6" x14ac:dyDescent="0.3">
      <c r="A9" s="29" t="s">
        <v>41</v>
      </c>
      <c r="B9" s="32">
        <v>0.24739074555870721</v>
      </c>
      <c r="C9" s="32">
        <v>0.25025743156526759</v>
      </c>
      <c r="D9" s="32">
        <v>0.25011432453010879</v>
      </c>
      <c r="E9" s="32">
        <v>0.2397975101175297</v>
      </c>
      <c r="F9" s="32">
        <v>0.2460900578453028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5125.4549794329787</v>
      </c>
      <c r="C17" s="45">
        <v>6848.5827571475784</v>
      </c>
      <c r="D17" s="45">
        <v>11156.25411900182</v>
      </c>
      <c r="E17" s="45">
        <v>18515.185670765382</v>
      </c>
      <c r="F17" s="45">
        <v>43712.940824949052</v>
      </c>
    </row>
    <row r="18" spans="1:6" x14ac:dyDescent="0.3">
      <c r="A18" s="29" t="s">
        <v>64</v>
      </c>
      <c r="B18" s="45">
        <v>128.9809199047771</v>
      </c>
      <c r="C18" s="45">
        <v>235.69844576711148</v>
      </c>
      <c r="D18" s="45">
        <v>364.42587389412608</v>
      </c>
      <c r="E18" s="45">
        <v>636.18243589816905</v>
      </c>
      <c r="F18" s="45">
        <v>1919.6563946867336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1066.8330204547728</v>
      </c>
      <c r="C20" s="45">
        <v>1665.0181766178</v>
      </c>
      <c r="D20" s="45">
        <v>2966.9361266687142</v>
      </c>
      <c r="E20" s="45">
        <v>5170.3534832784908</v>
      </c>
      <c r="F20" s="45">
        <v>11841.588986918407</v>
      </c>
    </row>
    <row r="21" spans="1:6" x14ac:dyDescent="0.3">
      <c r="A21" s="36" t="s">
        <v>39</v>
      </c>
      <c r="B21" s="46">
        <v>142.74488716238469</v>
      </c>
      <c r="C21" s="46">
        <v>344.8233747460672</v>
      </c>
      <c r="D21" s="46">
        <v>417.02666035652311</v>
      </c>
      <c r="E21" s="46">
        <v>699.7839427256456</v>
      </c>
      <c r="F21" s="46">
        <v>1849.0522323202595</v>
      </c>
    </row>
    <row r="22" spans="1:6" x14ac:dyDescent="0.3">
      <c r="A22" s="36" t="s">
        <v>67</v>
      </c>
      <c r="B22" s="46">
        <f t="shared" ref="B22:F22" si="0">+B20-B21</f>
        <v>924.08813329238819</v>
      </c>
      <c r="C22" s="46">
        <f t="shared" si="0"/>
        <v>1320.1948018717328</v>
      </c>
      <c r="D22" s="46">
        <f t="shared" si="0"/>
        <v>2549.9094663121909</v>
      </c>
      <c r="E22" s="46">
        <f t="shared" si="0"/>
        <v>4470.569540552845</v>
      </c>
      <c r="F22" s="46">
        <f t="shared" si="0"/>
        <v>9992.5367545981462</v>
      </c>
    </row>
    <row r="23" spans="1:6" x14ac:dyDescent="0.3">
      <c r="A23" s="29" t="s">
        <v>68</v>
      </c>
      <c r="B23" s="45">
        <v>42.749565689153826</v>
      </c>
      <c r="C23" s="45">
        <v>77.111110825507211</v>
      </c>
      <c r="D23" s="45">
        <v>165.12062929460862</v>
      </c>
      <c r="E23" s="45">
        <v>275.37029865332744</v>
      </c>
      <c r="F23" s="45">
        <v>919.72189238076544</v>
      </c>
    </row>
    <row r="24" spans="1:6" x14ac:dyDescent="0.3">
      <c r="A24" s="39" t="s">
        <v>10</v>
      </c>
      <c r="B24" s="40">
        <f t="shared" ref="B24" si="1">+B17+B18+B19+B20+B23</f>
        <v>6364.0184854816825</v>
      </c>
      <c r="C24" s="40">
        <f t="shared" ref="C24" si="2">+C17+C18+C19+C20+C23</f>
        <v>8826.4104903579955</v>
      </c>
      <c r="D24" s="40">
        <f t="shared" ref="D24" si="3">+D17+D18+D19+D20+D23</f>
        <v>14652.736748859268</v>
      </c>
      <c r="E24" s="40">
        <f t="shared" ref="E24" si="4">+E17+E18+E19+E20+E23</f>
        <v>24597.091888595369</v>
      </c>
      <c r="F24" s="40">
        <f t="shared" ref="F24" si="5">+F17+F18+F19+F20+F23</f>
        <v>58393.90809893496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90.888743752111694</v>
      </c>
      <c r="C33" s="45">
        <v>96.965201415250434</v>
      </c>
      <c r="D33" s="45">
        <v>325.53909793915085</v>
      </c>
      <c r="E33" s="45">
        <v>781.34408621916452</v>
      </c>
      <c r="F33" s="45">
        <v>1557.8389606805072</v>
      </c>
    </row>
    <row r="34" spans="1:6" ht="15" customHeight="1" x14ac:dyDescent="0.3">
      <c r="A34" s="37" t="s">
        <v>5</v>
      </c>
      <c r="B34" s="45">
        <v>58.020104400058202</v>
      </c>
      <c r="C34" s="45">
        <v>56.554039866976389</v>
      </c>
      <c r="D34" s="45">
        <v>118.09532781614926</v>
      </c>
      <c r="E34" s="45">
        <v>223.35254797026926</v>
      </c>
      <c r="F34" s="45">
        <v>505.30122535098019</v>
      </c>
    </row>
    <row r="35" spans="1:6" ht="15" customHeight="1" x14ac:dyDescent="0.3">
      <c r="A35" s="37" t="s">
        <v>6</v>
      </c>
      <c r="B35" s="45">
        <v>48.253376355062684</v>
      </c>
      <c r="C35" s="45">
        <v>90.689589032611721</v>
      </c>
      <c r="D35" s="45">
        <v>84.203990152235662</v>
      </c>
      <c r="E35" s="45">
        <v>271.27483542644165</v>
      </c>
      <c r="F35" s="45">
        <v>442.27886377363313</v>
      </c>
    </row>
    <row r="36" spans="1:6" ht="15" customHeight="1" x14ac:dyDescent="0.3">
      <c r="A36" s="37" t="s">
        <v>46</v>
      </c>
      <c r="B36" s="45">
        <v>5308.2804231763439</v>
      </c>
      <c r="C36" s="45">
        <v>7029.4419912355033</v>
      </c>
      <c r="D36" s="45">
        <v>11627.000258887729</v>
      </c>
      <c r="E36" s="45">
        <v>19234.931664853866</v>
      </c>
      <c r="F36" s="45">
        <v>45640.090190831485</v>
      </c>
    </row>
    <row r="37" spans="1:6" ht="15" customHeight="1" x14ac:dyDescent="0.3">
      <c r="A37" s="37" t="s">
        <v>7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</row>
    <row r="38" spans="1:6" ht="15" customHeight="1" x14ac:dyDescent="0.3">
      <c r="A38" s="37" t="s">
        <v>59</v>
      </c>
      <c r="B38" s="45">
        <v>65.272676553936535</v>
      </c>
      <c r="C38" s="45">
        <v>150.54173678390811</v>
      </c>
      <c r="D38" s="45">
        <v>144.93689307640358</v>
      </c>
      <c r="E38" s="45">
        <v>359.97120007545129</v>
      </c>
      <c r="F38" s="45">
        <v>850.61703901098485</v>
      </c>
    </row>
    <row r="39" spans="1:6" ht="15" customHeight="1" x14ac:dyDescent="0.3">
      <c r="A39" s="37" t="s">
        <v>8</v>
      </c>
      <c r="B39" s="45">
        <v>620.39776689279051</v>
      </c>
      <c r="C39" s="45">
        <v>998.10043246868327</v>
      </c>
      <c r="D39" s="45">
        <v>1798.7020439518246</v>
      </c>
      <c r="E39" s="45">
        <v>2800.8993784524587</v>
      </c>
      <c r="F39" s="45">
        <v>6738.2297841583495</v>
      </c>
    </row>
    <row r="40" spans="1:6" ht="15" customHeight="1" x14ac:dyDescent="0.3">
      <c r="A40" s="37" t="s">
        <v>4</v>
      </c>
      <c r="B40" s="45">
        <v>142.74488716238469</v>
      </c>
      <c r="C40" s="45">
        <v>344.8233747460672</v>
      </c>
      <c r="D40" s="45">
        <v>417.02666035652311</v>
      </c>
      <c r="E40" s="45">
        <v>699.7839427256456</v>
      </c>
      <c r="F40" s="45">
        <v>1849.0522323202595</v>
      </c>
    </row>
    <row r="41" spans="1:6" ht="15" customHeight="1" x14ac:dyDescent="0.3">
      <c r="A41" s="37" t="s">
        <v>11</v>
      </c>
      <c r="B41" s="45">
        <v>0.64206780685196752</v>
      </c>
      <c r="C41" s="45">
        <v>1.0695867807707267</v>
      </c>
      <c r="D41" s="45">
        <v>3.5790782598587692</v>
      </c>
      <c r="E41" s="45">
        <v>1.9290213303965724</v>
      </c>
      <c r="F41" s="45">
        <v>18.07453682853377</v>
      </c>
    </row>
    <row r="42" spans="1:6" ht="15" customHeight="1" x14ac:dyDescent="0.3">
      <c r="A42" s="37" t="s">
        <v>12</v>
      </c>
      <c r="B42" s="45">
        <v>29.518439382143178</v>
      </c>
      <c r="C42" s="45">
        <v>58.224538028225879</v>
      </c>
      <c r="D42" s="45">
        <v>133.65339841939686</v>
      </c>
      <c r="E42" s="45">
        <v>223.60521154166946</v>
      </c>
      <c r="F42" s="45">
        <v>792.42526598023278</v>
      </c>
    </row>
    <row r="43" spans="1:6" x14ac:dyDescent="0.3">
      <c r="A43" s="23" t="s">
        <v>10</v>
      </c>
      <c r="B43" s="24">
        <f t="shared" ref="B43" si="6">+SUM(B32:B42)</f>
        <v>6364.0184854816816</v>
      </c>
      <c r="C43" s="24">
        <f t="shared" ref="C43" si="7">+SUM(C32:C42)</f>
        <v>8826.4104903579955</v>
      </c>
      <c r="D43" s="24">
        <f t="shared" ref="D43" si="8">+SUM(D32:D42)</f>
        <v>14652.736748859272</v>
      </c>
      <c r="E43" s="24">
        <f t="shared" ref="E43" si="9">+SUM(E32:E42)</f>
        <v>24597.091888595362</v>
      </c>
      <c r="F43" s="24">
        <f t="shared" ref="F43" si="10">+SUM(F32:F42)</f>
        <v>58393.90809893496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25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6543.9633595870646</v>
      </c>
      <c r="C6" s="31">
        <v>8536.2820601377025</v>
      </c>
      <c r="D6" s="31">
        <v>14973.530819876729</v>
      </c>
      <c r="E6" s="31">
        <v>25841.723980786326</v>
      </c>
      <c r="F6" s="31">
        <v>63308.58634640387</v>
      </c>
    </row>
    <row r="7" spans="1:6" x14ac:dyDescent="0.3">
      <c r="A7" s="29" t="s">
        <v>58</v>
      </c>
      <c r="B7" s="31">
        <v>174818.03113795485</v>
      </c>
      <c r="C7" s="31">
        <v>229939.71716780795</v>
      </c>
      <c r="D7" s="31">
        <v>405303.45441416005</v>
      </c>
      <c r="E7" s="31">
        <v>698783.80738179944</v>
      </c>
      <c r="F7" s="31">
        <v>1712570.3017935962</v>
      </c>
    </row>
    <row r="8" spans="1:6" x14ac:dyDescent="0.3">
      <c r="A8" s="29" t="s">
        <v>40</v>
      </c>
      <c r="B8" s="32">
        <v>0.13895429384305019</v>
      </c>
      <c r="C8" s="32">
        <v>0.11902492664561168</v>
      </c>
      <c r="D8" s="32">
        <v>0.12711531572665163</v>
      </c>
      <c r="E8" s="32">
        <v>0.12957220599255706</v>
      </c>
      <c r="F8" s="32">
        <v>0.13220803273334561</v>
      </c>
    </row>
    <row r="9" spans="1:6" x14ac:dyDescent="0.3">
      <c r="A9" s="29" t="s">
        <v>41</v>
      </c>
      <c r="B9" s="32">
        <v>0.26326558161094238</v>
      </c>
      <c r="C9" s="32">
        <v>0.25104208904281905</v>
      </c>
      <c r="D9" s="32">
        <v>0.26701475884777981</v>
      </c>
      <c r="E9" s="32">
        <v>0.28212354528328137</v>
      </c>
      <c r="F9" s="32">
        <v>0.28259294549891922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2923.2252638193008</v>
      </c>
      <c r="C17" s="45">
        <v>3766.0419891445899</v>
      </c>
      <c r="D17" s="45">
        <v>6525.8839138485155</v>
      </c>
      <c r="E17" s="45">
        <v>12233.19776888761</v>
      </c>
      <c r="F17" s="45">
        <v>29028.583821557062</v>
      </c>
    </row>
    <row r="18" spans="1:6" x14ac:dyDescent="0.3">
      <c r="A18" s="29" t="s">
        <v>64</v>
      </c>
      <c r="B18" s="45">
        <v>2262.1282081258355</v>
      </c>
      <c r="C18" s="45">
        <v>2905.2007837240299</v>
      </c>
      <c r="D18" s="45">
        <v>4970.6204303081258</v>
      </c>
      <c r="E18" s="45">
        <v>9185.8877617000744</v>
      </c>
      <c r="F18" s="45">
        <v>22032.22183218112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1357.6812472824345</v>
      </c>
      <c r="C20" s="45">
        <v>1864.0742336392543</v>
      </c>
      <c r="D20" s="45">
        <v>3475.876400867086</v>
      </c>
      <c r="E20" s="45">
        <v>4408.4525090304742</v>
      </c>
      <c r="F20" s="45">
        <v>12183.976533330133</v>
      </c>
    </row>
    <row r="21" spans="1:6" x14ac:dyDescent="0.3">
      <c r="A21" s="36" t="s">
        <v>39</v>
      </c>
      <c r="B21" s="46">
        <v>218.16820954786806</v>
      </c>
      <c r="C21" s="46">
        <v>333.63260523127263</v>
      </c>
      <c r="D21" s="46">
        <v>444.35995136144527</v>
      </c>
      <c r="E21" s="46">
        <v>906.94296071823044</v>
      </c>
      <c r="F21" s="46">
        <v>1775.4875664874589</v>
      </c>
    </row>
    <row r="22" spans="1:6" x14ac:dyDescent="0.3">
      <c r="A22" s="36" t="s">
        <v>67</v>
      </c>
      <c r="B22" s="46">
        <f t="shared" ref="B22:F22" si="0">+B20-B21</f>
        <v>1139.5130377345663</v>
      </c>
      <c r="C22" s="46">
        <f t="shared" si="0"/>
        <v>1530.4416284079816</v>
      </c>
      <c r="D22" s="46">
        <f t="shared" si="0"/>
        <v>3031.5164495056406</v>
      </c>
      <c r="E22" s="46">
        <f t="shared" si="0"/>
        <v>3501.5095483122436</v>
      </c>
      <c r="F22" s="46">
        <f t="shared" si="0"/>
        <v>10408.488966842673</v>
      </c>
    </row>
    <row r="23" spans="1:6" x14ac:dyDescent="0.3">
      <c r="A23" s="29" t="s">
        <v>68</v>
      </c>
      <c r="B23" s="45">
        <v>0.92864035949478085</v>
      </c>
      <c r="C23" s="45">
        <v>0.96505362982839982</v>
      </c>
      <c r="D23" s="45">
        <v>1.1500748530031508</v>
      </c>
      <c r="E23" s="45">
        <v>14.185941168165618</v>
      </c>
      <c r="F23" s="45">
        <v>63.804159335551425</v>
      </c>
    </row>
    <row r="24" spans="1:6" x14ac:dyDescent="0.3">
      <c r="A24" s="39" t="s">
        <v>10</v>
      </c>
      <c r="B24" s="40">
        <f t="shared" ref="B24" si="1">+B17+B18+B19+B20+B23</f>
        <v>6543.9633595870664</v>
      </c>
      <c r="C24" s="40">
        <f t="shared" ref="C24" si="2">+C17+C18+C19+C20+C23</f>
        <v>8536.2820601377025</v>
      </c>
      <c r="D24" s="40">
        <f t="shared" ref="D24" si="3">+D17+D18+D19+D20+D23</f>
        <v>14973.530819876731</v>
      </c>
      <c r="E24" s="40">
        <f t="shared" ref="E24" si="4">+E17+E18+E19+E20+E23</f>
        <v>25841.723980786322</v>
      </c>
      <c r="F24" s="40">
        <f t="shared" ref="F24" si="5">+F17+F18+F19+F20+F23</f>
        <v>63308.586346403863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117.05067771108099</v>
      </c>
      <c r="C33" s="45">
        <v>171.25466202215478</v>
      </c>
      <c r="D33" s="45">
        <v>444.31130981672942</v>
      </c>
      <c r="E33" s="45">
        <v>602.41225809252001</v>
      </c>
      <c r="F33" s="45">
        <v>1620.3817294767546</v>
      </c>
    </row>
    <row r="34" spans="1:6" ht="15" customHeight="1" x14ac:dyDescent="0.3">
      <c r="A34" s="37" t="s">
        <v>5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</row>
    <row r="35" spans="1:6" ht="15" customHeight="1" x14ac:dyDescent="0.3">
      <c r="A35" s="37" t="s">
        <v>6</v>
      </c>
      <c r="B35" s="45">
        <v>325.66180123013572</v>
      </c>
      <c r="C35" s="45">
        <v>564.47380741703171</v>
      </c>
      <c r="D35" s="45">
        <v>929.27788990522015</v>
      </c>
      <c r="E35" s="45">
        <v>1252.0865551853983</v>
      </c>
      <c r="F35" s="45">
        <v>3850.1023859641623</v>
      </c>
    </row>
    <row r="36" spans="1:6" ht="15" customHeight="1" x14ac:dyDescent="0.3">
      <c r="A36" s="37" t="s">
        <v>46</v>
      </c>
      <c r="B36" s="45">
        <v>5185.3534719451363</v>
      </c>
      <c r="C36" s="45">
        <v>6671.2427728686198</v>
      </c>
      <c r="D36" s="45">
        <v>11496.504344156641</v>
      </c>
      <c r="E36" s="45">
        <v>21419.085530587683</v>
      </c>
      <c r="F36" s="45">
        <v>51060.805653738178</v>
      </c>
    </row>
    <row r="37" spans="1:6" ht="15" customHeight="1" x14ac:dyDescent="0.3">
      <c r="A37" s="37" t="s">
        <v>7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</row>
    <row r="38" spans="1:6" ht="15" customHeight="1" x14ac:dyDescent="0.3">
      <c r="A38" s="37" t="s">
        <v>59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</row>
    <row r="39" spans="1:6" ht="15" customHeight="1" x14ac:dyDescent="0.3">
      <c r="A39" s="37" t="s">
        <v>8</v>
      </c>
      <c r="B39" s="45">
        <v>696.80055879334964</v>
      </c>
      <c r="C39" s="45">
        <v>794.71315896879514</v>
      </c>
      <c r="D39" s="45">
        <v>1657.927249783691</v>
      </c>
      <c r="E39" s="45">
        <v>1647.0107350343253</v>
      </c>
      <c r="F39" s="45">
        <v>4938.0048514017572</v>
      </c>
    </row>
    <row r="40" spans="1:6" ht="15" customHeight="1" x14ac:dyDescent="0.3">
      <c r="A40" s="37" t="s">
        <v>4</v>
      </c>
      <c r="B40" s="45">
        <v>218.16820954786806</v>
      </c>
      <c r="C40" s="45">
        <v>333.63260523127263</v>
      </c>
      <c r="D40" s="45">
        <v>444.35995136144527</v>
      </c>
      <c r="E40" s="45">
        <v>906.94296071823044</v>
      </c>
      <c r="F40" s="45">
        <v>1775.4875664874589</v>
      </c>
    </row>
    <row r="41" spans="1:6" ht="15" customHeight="1" x14ac:dyDescent="0.3">
      <c r="A41" s="37" t="s">
        <v>11</v>
      </c>
      <c r="B41" s="45">
        <v>0.92864035949478085</v>
      </c>
      <c r="C41" s="45">
        <v>0.96505362982839982</v>
      </c>
      <c r="D41" s="45">
        <v>1.1500748530031508</v>
      </c>
      <c r="E41" s="45">
        <v>14.185941168165618</v>
      </c>
      <c r="F41" s="45">
        <v>63.804159335551425</v>
      </c>
    </row>
    <row r="42" spans="1:6" ht="15" customHeight="1" x14ac:dyDescent="0.3">
      <c r="A42" s="37" t="s">
        <v>12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</row>
    <row r="43" spans="1:6" x14ac:dyDescent="0.3">
      <c r="A43" s="23" t="s">
        <v>10</v>
      </c>
      <c r="B43" s="24">
        <f t="shared" ref="B43" si="6">+SUM(B32:B42)</f>
        <v>6543.9633595870655</v>
      </c>
      <c r="C43" s="24">
        <f t="shared" ref="C43" si="7">+SUM(C32:C42)</f>
        <v>8536.2820601377025</v>
      </c>
      <c r="D43" s="24">
        <f t="shared" ref="D43" si="8">+SUM(D32:D42)</f>
        <v>14973.530819876731</v>
      </c>
      <c r="E43" s="24">
        <f t="shared" ref="E43" si="9">+SUM(E32:E42)</f>
        <v>25841.723980786322</v>
      </c>
      <c r="F43" s="24">
        <f t="shared" ref="F43" si="10">+SUM(F32:F42)</f>
        <v>63308.586346403856</v>
      </c>
    </row>
    <row r="45" spans="1:6" x14ac:dyDescent="0.3">
      <c r="A45" s="36" t="s">
        <v>57</v>
      </c>
      <c r="B45" s="36"/>
      <c r="C45" s="36"/>
      <c r="D45" s="36"/>
      <c r="E45" s="36"/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30" style="29" customWidth="1"/>
    <col min="2" max="16384" width="11.42578125" style="29"/>
  </cols>
  <sheetData>
    <row r="1" spans="1:6" ht="18.75" x14ac:dyDescent="0.35">
      <c r="A1" s="59" t="s">
        <v>26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19229.776217313</v>
      </c>
      <c r="C6" s="31">
        <v>24321.574710866884</v>
      </c>
      <c r="D6" s="31">
        <v>32772.009099782961</v>
      </c>
      <c r="E6" s="31">
        <v>59549.485323222019</v>
      </c>
      <c r="F6" s="31">
        <v>144280.55152010222</v>
      </c>
    </row>
    <row r="7" spans="1:6" x14ac:dyDescent="0.3">
      <c r="A7" s="29" t="s">
        <v>58</v>
      </c>
      <c r="B7" s="31">
        <v>95615.82287404222</v>
      </c>
      <c r="C7" s="31">
        <v>121397.85526472644</v>
      </c>
      <c r="D7" s="31">
        <v>164243.55419796705</v>
      </c>
      <c r="E7" s="31">
        <v>315447.16716578213</v>
      </c>
      <c r="F7" s="31">
        <v>751023.10902027064</v>
      </c>
    </row>
    <row r="8" spans="1:6" x14ac:dyDescent="0.3">
      <c r="A8" s="29" t="s">
        <v>40</v>
      </c>
      <c r="B8" s="32">
        <v>0.14089521524065568</v>
      </c>
      <c r="C8" s="32">
        <v>0.15094033609591564</v>
      </c>
      <c r="D8" s="32">
        <v>0.13193507008380287</v>
      </c>
      <c r="E8" s="32">
        <v>0.13889470063127005</v>
      </c>
      <c r="F8" s="32">
        <v>0.12700347549025887</v>
      </c>
    </row>
    <row r="9" spans="1:6" x14ac:dyDescent="0.3">
      <c r="A9" s="29" t="s">
        <v>41</v>
      </c>
      <c r="B9" s="32">
        <v>0.25635421276371373</v>
      </c>
      <c r="C9" s="32">
        <v>0.26142757751154172</v>
      </c>
      <c r="D9" s="32">
        <v>0.25602048497936997</v>
      </c>
      <c r="E9" s="32">
        <v>0.26627829748707987</v>
      </c>
      <c r="F9" s="32">
        <v>0.26427039071473318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15310.378331275575</v>
      </c>
      <c r="C17" s="45">
        <v>19129.058936190693</v>
      </c>
      <c r="D17" s="45">
        <v>25464.548895883734</v>
      </c>
      <c r="E17" s="45">
        <v>45599.048088296375</v>
      </c>
      <c r="F17" s="45">
        <v>109132.32169978922</v>
      </c>
    </row>
    <row r="18" spans="1:6" x14ac:dyDescent="0.3">
      <c r="A18" s="29" t="s">
        <v>64</v>
      </c>
      <c r="B18" s="45">
        <v>257.13690187401295</v>
      </c>
      <c r="C18" s="45">
        <v>335.60119196171206</v>
      </c>
      <c r="D18" s="45">
        <v>153.88316513667814</v>
      </c>
      <c r="E18" s="45">
        <v>306.2785554226038</v>
      </c>
      <c r="F18" s="45">
        <v>742.91310980666242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3594.4549561704262</v>
      </c>
      <c r="C20" s="45">
        <v>4773.2223601041496</v>
      </c>
      <c r="D20" s="45">
        <v>7040.6281374202108</v>
      </c>
      <c r="E20" s="45">
        <v>13441.436580731242</v>
      </c>
      <c r="F20" s="45">
        <v>33916.28281330171</v>
      </c>
    </row>
    <row r="21" spans="1:6" x14ac:dyDescent="0.3">
      <c r="A21" s="36" t="s">
        <v>39</v>
      </c>
      <c r="B21" s="46">
        <v>842.23414603849074</v>
      </c>
      <c r="C21" s="46">
        <v>1245.4178415786703</v>
      </c>
      <c r="D21" s="46">
        <v>1727.5029638149376</v>
      </c>
      <c r="E21" s="46">
        <v>2839.2900369352374</v>
      </c>
      <c r="F21" s="46">
        <v>6936.8105305215122</v>
      </c>
    </row>
    <row r="22" spans="1:6" x14ac:dyDescent="0.3">
      <c r="A22" s="36" t="s">
        <v>67</v>
      </c>
      <c r="B22" s="46">
        <f t="shared" ref="B22:F22" si="0">+B20-B21</f>
        <v>2752.2208101319357</v>
      </c>
      <c r="C22" s="46">
        <f t="shared" si="0"/>
        <v>3527.8045185254796</v>
      </c>
      <c r="D22" s="46">
        <f t="shared" si="0"/>
        <v>5313.1251736052727</v>
      </c>
      <c r="E22" s="46">
        <f t="shared" si="0"/>
        <v>10602.146543796005</v>
      </c>
      <c r="F22" s="46">
        <f t="shared" si="0"/>
        <v>26979.472282780196</v>
      </c>
    </row>
    <row r="23" spans="1:6" x14ac:dyDescent="0.3">
      <c r="A23" s="29" t="s">
        <v>68</v>
      </c>
      <c r="B23" s="31">
        <v>67.806027992988433</v>
      </c>
      <c r="C23" s="31">
        <v>83.692222610329395</v>
      </c>
      <c r="D23" s="31">
        <v>112.94890134233989</v>
      </c>
      <c r="E23" s="31">
        <v>202.7220987717925</v>
      </c>
      <c r="F23" s="31">
        <v>489.03389720464946</v>
      </c>
    </row>
    <row r="24" spans="1:6" x14ac:dyDescent="0.3">
      <c r="A24" s="39" t="s">
        <v>10</v>
      </c>
      <c r="B24" s="40">
        <f t="shared" ref="B24" si="1">+B17+B18+B19+B20+B23</f>
        <v>19229.776217313003</v>
      </c>
      <c r="C24" s="40">
        <f t="shared" ref="C24" si="2">+C17+C18+C19+C20+C23</f>
        <v>24321.574710866884</v>
      </c>
      <c r="D24" s="40">
        <f t="shared" ref="D24" si="3">+D17+D18+D19+D20+D23</f>
        <v>32772.009099782961</v>
      </c>
      <c r="E24" s="40">
        <f t="shared" ref="E24" si="4">+E17+E18+E19+E20+E23</f>
        <v>59549.485323222019</v>
      </c>
      <c r="F24" s="40">
        <f t="shared" ref="F24" si="5">+F17+F18+F19+F20+F23</f>
        <v>144280.55152010222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645.38736711214983</v>
      </c>
      <c r="C33" s="38">
        <v>398.27940623417817</v>
      </c>
      <c r="D33" s="38">
        <v>900.99584360586493</v>
      </c>
      <c r="E33" s="38">
        <v>2586.0607585598427</v>
      </c>
      <c r="F33" s="38">
        <v>6202.129707460188</v>
      </c>
    </row>
    <row r="34" spans="1:6" ht="15" customHeight="1" x14ac:dyDescent="0.3">
      <c r="A34" s="37" t="s">
        <v>5</v>
      </c>
      <c r="B34" s="38">
        <v>120.75315842175823</v>
      </c>
      <c r="C34" s="38">
        <v>133.85027768895111</v>
      </c>
      <c r="D34" s="38">
        <v>182.617137118767</v>
      </c>
      <c r="E34" s="38">
        <v>286.99456397800003</v>
      </c>
      <c r="F34" s="38">
        <v>702.6361003294852</v>
      </c>
    </row>
    <row r="35" spans="1:6" ht="15" customHeight="1" x14ac:dyDescent="0.3">
      <c r="A35" s="37" t="s">
        <v>6</v>
      </c>
      <c r="B35" s="38">
        <v>273.62029340268617</v>
      </c>
      <c r="C35" s="38">
        <v>673.34806821453174</v>
      </c>
      <c r="D35" s="38">
        <v>1326.9338093483636</v>
      </c>
      <c r="E35" s="38">
        <v>2605.4044065059097</v>
      </c>
      <c r="F35" s="38">
        <v>5606.4392074592079</v>
      </c>
    </row>
    <row r="36" spans="1:6" ht="15" customHeight="1" x14ac:dyDescent="0.3">
      <c r="A36" s="37" t="s">
        <v>46</v>
      </c>
      <c r="B36" s="38">
        <v>15567.515233149588</v>
      </c>
      <c r="C36" s="38">
        <v>19464.660128152405</v>
      </c>
      <c r="D36" s="38">
        <v>25618.432061020412</v>
      </c>
      <c r="E36" s="38">
        <v>45905.326643718981</v>
      </c>
      <c r="F36" s="38">
        <v>109875.23480959587</v>
      </c>
    </row>
    <row r="37" spans="1:6" ht="15" customHeight="1" x14ac:dyDescent="0.3">
      <c r="A37" s="37" t="s">
        <v>7</v>
      </c>
      <c r="B37" s="38">
        <v>146.15955238724104</v>
      </c>
      <c r="C37" s="38">
        <v>259.32674984251526</v>
      </c>
      <c r="D37" s="38">
        <v>407.95363308850551</v>
      </c>
      <c r="E37" s="38">
        <v>939.92194300186873</v>
      </c>
      <c r="F37" s="38">
        <v>2022.570937562803</v>
      </c>
    </row>
    <row r="38" spans="1:6" ht="15" customHeight="1" x14ac:dyDescent="0.3">
      <c r="A38" s="37" t="s">
        <v>59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</row>
    <row r="39" spans="1:6" ht="15" customHeight="1" x14ac:dyDescent="0.3">
      <c r="A39" s="37" t="s">
        <v>8</v>
      </c>
      <c r="B39" s="38">
        <v>1627.164974269439</v>
      </c>
      <c r="C39" s="38">
        <v>2137.5207312688376</v>
      </c>
      <c r="D39" s="38">
        <v>2593.7018771227567</v>
      </c>
      <c r="E39" s="38">
        <v>4361.7620836151928</v>
      </c>
      <c r="F39" s="38">
        <v>12875.127886609567</v>
      </c>
    </row>
    <row r="40" spans="1:6" ht="15" customHeight="1" x14ac:dyDescent="0.3">
      <c r="A40" s="37" t="s">
        <v>4</v>
      </c>
      <c r="B40" s="38">
        <v>842.23414603849074</v>
      </c>
      <c r="C40" s="38">
        <v>1245.4178415786703</v>
      </c>
      <c r="D40" s="38">
        <v>1727.5029638149376</v>
      </c>
      <c r="E40" s="38">
        <v>2839.2900369352374</v>
      </c>
      <c r="F40" s="38">
        <v>6936.8105305215122</v>
      </c>
    </row>
    <row r="41" spans="1:6" ht="15" customHeight="1" x14ac:dyDescent="0.3">
      <c r="A41" s="37" t="s">
        <v>11</v>
      </c>
      <c r="B41" s="38">
        <v>6.941492531649696</v>
      </c>
      <c r="C41" s="38">
        <v>9.1715078867945738</v>
      </c>
      <c r="D41" s="38">
        <v>13.871774663354453</v>
      </c>
      <c r="E41" s="38">
        <v>24.724886906982494</v>
      </c>
      <c r="F41" s="38">
        <v>59.602340563592072</v>
      </c>
    </row>
    <row r="42" spans="1:6" ht="15" customHeight="1" x14ac:dyDescent="0.3">
      <c r="A42" s="37" t="s">
        <v>12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6" x14ac:dyDescent="0.3">
      <c r="A43" s="23" t="s">
        <v>10</v>
      </c>
      <c r="B43" s="24">
        <f t="shared" ref="B43" si="6">+SUM(B32:B42)</f>
        <v>19229.776217313003</v>
      </c>
      <c r="C43" s="24">
        <f t="shared" ref="C43" si="7">+SUM(C32:C42)</f>
        <v>24321.57471086688</v>
      </c>
      <c r="D43" s="24">
        <f t="shared" ref="D43" si="8">+SUM(D32:D42)</f>
        <v>32772.009099782961</v>
      </c>
      <c r="E43" s="24">
        <f t="shared" ref="E43" si="9">+SUM(E32:E42)</f>
        <v>59549.485323222012</v>
      </c>
      <c r="F43" s="24">
        <f t="shared" ref="F43" si="10">+SUM(F32:F42)</f>
        <v>144280.55152010222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42578125" style="29" customWidth="1"/>
    <col min="2" max="16384" width="11.42578125" style="29"/>
  </cols>
  <sheetData>
    <row r="1" spans="1:6" ht="18.75" x14ac:dyDescent="0.35">
      <c r="A1" s="59" t="s">
        <v>27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9588.5486826272609</v>
      </c>
      <c r="C6" s="31">
        <v>20528.261175475127</v>
      </c>
      <c r="D6" s="31">
        <v>36724.298227802574</v>
      </c>
      <c r="E6" s="31">
        <v>74251.668290172078</v>
      </c>
      <c r="F6" s="31">
        <v>176832.42292305623</v>
      </c>
    </row>
    <row r="7" spans="1:6" x14ac:dyDescent="0.3">
      <c r="A7" s="29" t="s">
        <v>58</v>
      </c>
      <c r="B7" s="31">
        <v>68041.048534499409</v>
      </c>
      <c r="C7" s="31">
        <v>147306.99696086402</v>
      </c>
      <c r="D7" s="31">
        <v>266089.18036302266</v>
      </c>
      <c r="E7" s="31">
        <v>542410.57395736838</v>
      </c>
      <c r="F7" s="31">
        <v>1286082.0448668425</v>
      </c>
    </row>
    <row r="8" spans="1:6" x14ac:dyDescent="0.3">
      <c r="A8" s="29" t="s">
        <v>40</v>
      </c>
      <c r="B8" s="32">
        <v>0.10175086453708033</v>
      </c>
      <c r="C8" s="32">
        <v>0.15403884022490802</v>
      </c>
      <c r="D8" s="32">
        <v>0.16252072686772639</v>
      </c>
      <c r="E8" s="32">
        <v>0.18208579481476941</v>
      </c>
      <c r="F8" s="32">
        <v>0.19352794895490361</v>
      </c>
    </row>
    <row r="9" spans="1:6" x14ac:dyDescent="0.3">
      <c r="A9" s="29" t="s">
        <v>41</v>
      </c>
      <c r="B9" s="32">
        <v>0.22426312529625919</v>
      </c>
      <c r="C9" s="32">
        <v>0.28670340941878852</v>
      </c>
      <c r="D9" s="32">
        <v>0.27547904949825369</v>
      </c>
      <c r="E9" s="32">
        <v>0.29441371271010786</v>
      </c>
      <c r="F9" s="32">
        <v>0.30902194572272051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57.180107</v>
      </c>
      <c r="C17" s="45">
        <v>10001.93</v>
      </c>
      <c r="D17" s="45">
        <v>19516.858509560003</v>
      </c>
      <c r="E17" s="45">
        <v>34759.1</v>
      </c>
      <c r="F17" s="45">
        <v>73433.710000000006</v>
      </c>
    </row>
    <row r="18" spans="1:6" x14ac:dyDescent="0.3">
      <c r="A18" s="29" t="s">
        <v>64</v>
      </c>
      <c r="B18" s="45">
        <v>6815.7774855354573</v>
      </c>
      <c r="C18" s="45">
        <v>5014.8919446998252</v>
      </c>
      <c r="D18" s="45">
        <v>10041.334447903328</v>
      </c>
      <c r="E18" s="45">
        <v>19450.665046559163</v>
      </c>
      <c r="F18" s="45">
        <v>58484.922544239722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2208.4517131662265</v>
      </c>
      <c r="C20" s="45">
        <v>5377.2324869392105</v>
      </c>
      <c r="D20" s="45">
        <v>6787.6077054963152</v>
      </c>
      <c r="E20" s="45">
        <v>19340.502242112183</v>
      </c>
      <c r="F20" s="45">
        <v>43962.818712705543</v>
      </c>
    </row>
    <row r="21" spans="1:6" x14ac:dyDescent="0.3">
      <c r="A21" s="36" t="s">
        <v>39</v>
      </c>
      <c r="B21" s="46">
        <v>302.07273226603951</v>
      </c>
      <c r="C21" s="46">
        <v>440.68489675228295</v>
      </c>
      <c r="D21" s="46">
        <v>804.70917096492894</v>
      </c>
      <c r="E21" s="46">
        <v>1368.0955516439576</v>
      </c>
      <c r="F21" s="46">
        <v>3105.2755707654578</v>
      </c>
    </row>
    <row r="22" spans="1:6" x14ac:dyDescent="0.3">
      <c r="A22" s="36" t="s">
        <v>67</v>
      </c>
      <c r="B22" s="46">
        <f t="shared" ref="B22:F22" si="0">+B20-B21</f>
        <v>1906.3789809001869</v>
      </c>
      <c r="C22" s="46">
        <f t="shared" si="0"/>
        <v>4936.5475901869277</v>
      </c>
      <c r="D22" s="46">
        <f t="shared" si="0"/>
        <v>5982.8985345313868</v>
      </c>
      <c r="E22" s="46">
        <f t="shared" si="0"/>
        <v>17972.406690468226</v>
      </c>
      <c r="F22" s="46">
        <f t="shared" si="0"/>
        <v>40857.543141940085</v>
      </c>
    </row>
    <row r="23" spans="1:6" x14ac:dyDescent="0.3">
      <c r="A23" s="29" t="s">
        <v>68</v>
      </c>
      <c r="B23" s="45">
        <v>507.13937692557738</v>
      </c>
      <c r="C23" s="45">
        <v>134.20674383609213</v>
      </c>
      <c r="D23" s="45">
        <v>378.4975648429305</v>
      </c>
      <c r="E23" s="45">
        <v>701.4010015007284</v>
      </c>
      <c r="F23" s="45">
        <v>950.97166611095963</v>
      </c>
    </row>
    <row r="24" spans="1:6" x14ac:dyDescent="0.3">
      <c r="A24" s="39" t="s">
        <v>10</v>
      </c>
      <c r="B24" s="40">
        <f t="shared" ref="B24" si="1">+B17+B18+B19+B20+B23</f>
        <v>9588.5486826272609</v>
      </c>
      <c r="C24" s="40">
        <f t="shared" ref="C24" si="2">+C17+C18+C19+C20+C23</f>
        <v>20528.261175475131</v>
      </c>
      <c r="D24" s="40">
        <f t="shared" ref="D24" si="3">+D17+D18+D19+D20+D23</f>
        <v>36724.298227802581</v>
      </c>
      <c r="E24" s="40">
        <f t="shared" ref="E24" si="4">+E17+E18+E19+E20+E23</f>
        <v>74251.668290172063</v>
      </c>
      <c r="F24" s="40">
        <f t="shared" ref="F24" si="5">+F17+F18+F19+F20+F23</f>
        <v>176832.42292305623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29">
        <v>0</v>
      </c>
    </row>
    <row r="33" spans="1:6" ht="15" customHeight="1" x14ac:dyDescent="0.3">
      <c r="A33" s="37" t="s">
        <v>3</v>
      </c>
      <c r="B33" s="38">
        <v>529.2503024152461</v>
      </c>
      <c r="C33" s="38">
        <v>576.28966987785702</v>
      </c>
      <c r="D33" s="38">
        <v>1118.3947162974423</v>
      </c>
      <c r="E33" s="38">
        <v>4194.021745259307</v>
      </c>
      <c r="F33" s="38">
        <v>7532.9245440820596</v>
      </c>
    </row>
    <row r="34" spans="1:6" ht="15" customHeight="1" x14ac:dyDescent="0.3">
      <c r="A34" s="37" t="s">
        <v>5</v>
      </c>
      <c r="B34" s="38">
        <v>510.88884183659474</v>
      </c>
      <c r="C34" s="38">
        <v>788.26740016205576</v>
      </c>
      <c r="D34" s="38">
        <v>1469.8731790236748</v>
      </c>
      <c r="E34" s="38">
        <v>2832.4140760166679</v>
      </c>
      <c r="F34" s="38">
        <v>5483.6839924584237</v>
      </c>
    </row>
    <row r="35" spans="1:6" ht="15" customHeight="1" x14ac:dyDescent="0.3">
      <c r="A35" s="37" t="s">
        <v>6</v>
      </c>
      <c r="B35" s="38">
        <v>15.588756463807536</v>
      </c>
      <c r="C35" s="38">
        <v>44.078834811262801</v>
      </c>
      <c r="D35" s="38">
        <v>69.883643646616747</v>
      </c>
      <c r="E35" s="38">
        <v>261.54056731068493</v>
      </c>
      <c r="F35" s="38">
        <v>840.65491759636791</v>
      </c>
    </row>
    <row r="36" spans="1:6" ht="15" customHeight="1" x14ac:dyDescent="0.3">
      <c r="A36" s="37" t="s">
        <v>46</v>
      </c>
      <c r="B36" s="38">
        <v>6893.5650337278239</v>
      </c>
      <c r="C36" s="38">
        <v>15016.821944699826</v>
      </c>
      <c r="D36" s="38">
        <v>29558.192957463332</v>
      </c>
      <c r="E36" s="38">
        <v>54209.765046559158</v>
      </c>
      <c r="F36" s="38">
        <v>131918.63254423972</v>
      </c>
    </row>
    <row r="37" spans="1:6" ht="15" customHeight="1" x14ac:dyDescent="0.3">
      <c r="A37" s="37" t="s">
        <v>7</v>
      </c>
      <c r="B37" s="38">
        <v>143.12523774810168</v>
      </c>
      <c r="C37" s="38">
        <v>404.7015377184469</v>
      </c>
      <c r="D37" s="38">
        <v>641.62354032841381</v>
      </c>
      <c r="E37" s="38">
        <v>2401.2855652741523</v>
      </c>
      <c r="F37" s="38">
        <v>7718.3151346572013</v>
      </c>
    </row>
    <row r="38" spans="1:6" ht="15" customHeight="1" x14ac:dyDescent="0.3">
      <c r="A38" s="37" t="s">
        <v>59</v>
      </c>
      <c r="B38" s="38">
        <v>29.490931695375682</v>
      </c>
      <c r="C38" s="38">
        <v>83.388685277670547</v>
      </c>
      <c r="D38" s="38">
        <v>132.20642494423629</v>
      </c>
      <c r="E38" s="38">
        <v>494.78449573811014</v>
      </c>
      <c r="F38" s="38">
        <v>1590.3575639131395</v>
      </c>
    </row>
    <row r="39" spans="1:6" ht="15" customHeight="1" x14ac:dyDescent="0.3">
      <c r="A39" s="37" t="s">
        <v>8</v>
      </c>
      <c r="B39" s="38">
        <v>1150.0354021611631</v>
      </c>
      <c r="C39" s="38">
        <v>3135.4681297779953</v>
      </c>
      <c r="D39" s="38">
        <v>2849.2860874399435</v>
      </c>
      <c r="E39" s="38">
        <v>8400.883372235081</v>
      </c>
      <c r="F39" s="38">
        <v>18406.235237880999</v>
      </c>
    </row>
    <row r="40" spans="1:6" ht="15" customHeight="1" x14ac:dyDescent="0.3">
      <c r="A40" s="37" t="s">
        <v>4</v>
      </c>
      <c r="B40" s="38">
        <v>302.07273226603951</v>
      </c>
      <c r="C40" s="38">
        <v>440.68489675228295</v>
      </c>
      <c r="D40" s="38">
        <v>804.70917096492894</v>
      </c>
      <c r="E40" s="38">
        <v>1368.0955516439576</v>
      </c>
      <c r="F40" s="38">
        <v>3105.2755707654578</v>
      </c>
    </row>
    <row r="41" spans="1:6" ht="15" customHeight="1" x14ac:dyDescent="0.3">
      <c r="A41" s="37" t="s">
        <v>11</v>
      </c>
      <c r="B41" s="38">
        <v>14.531444313110386</v>
      </c>
      <c r="C41" s="38">
        <v>38.560076397731216</v>
      </c>
      <c r="D41" s="38">
        <v>80.12850769398861</v>
      </c>
      <c r="E41" s="38">
        <v>88.877870134950129</v>
      </c>
      <c r="F41" s="38">
        <v>236.34341746285503</v>
      </c>
    </row>
    <row r="42" spans="1:6" ht="15" customHeight="1" x14ac:dyDescent="0.3">
      <c r="A42" s="37" t="s">
        <v>12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6" x14ac:dyDescent="0.3">
      <c r="A43" s="23" t="s">
        <v>10</v>
      </c>
      <c r="B43" s="24">
        <f t="shared" ref="B43" si="6">+SUM(B32:B42)</f>
        <v>9588.5486826272609</v>
      </c>
      <c r="C43" s="24">
        <f t="shared" ref="C43" si="7">+SUM(C32:C42)</f>
        <v>20528.261175475131</v>
      </c>
      <c r="D43" s="24">
        <f t="shared" ref="D43" si="8">+SUM(D32:D42)</f>
        <v>36724.298227802574</v>
      </c>
      <c r="E43" s="24">
        <f t="shared" ref="E43" si="9">+SUM(E32:E42)</f>
        <v>74251.668290172063</v>
      </c>
      <c r="F43" s="24">
        <f t="shared" ref="F43" si="10">+SUM(F32:F42)</f>
        <v>176832.42292305621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28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15816.261692874419</v>
      </c>
      <c r="C6" s="31">
        <v>20972.462740913728</v>
      </c>
      <c r="D6" s="31">
        <v>31943.354216546646</v>
      </c>
      <c r="E6" s="31">
        <v>65886.440850621773</v>
      </c>
      <c r="F6" s="31">
        <v>164661.43580301473</v>
      </c>
    </row>
    <row r="7" spans="1:6" x14ac:dyDescent="0.3">
      <c r="A7" s="29" t="s">
        <v>58</v>
      </c>
      <c r="B7" s="31">
        <v>250816.88090319253</v>
      </c>
      <c r="C7" s="31">
        <v>329729.78132086672</v>
      </c>
      <c r="D7" s="31">
        <v>496778.49825891742</v>
      </c>
      <c r="E7" s="31">
        <v>1009800.3103686266</v>
      </c>
      <c r="F7" s="31">
        <v>2475925.656762871</v>
      </c>
    </row>
    <row r="8" spans="1:6" x14ac:dyDescent="0.3">
      <c r="A8" s="29" t="s">
        <v>40</v>
      </c>
      <c r="B8" s="32">
        <v>0.12494018750458905</v>
      </c>
      <c r="C8" s="32">
        <v>0.12519506371021066</v>
      </c>
      <c r="D8" s="32">
        <v>0.12682746767389161</v>
      </c>
      <c r="E8" s="32">
        <v>0.1299904248529718</v>
      </c>
      <c r="F8" s="32">
        <v>0.1521651760668567</v>
      </c>
    </row>
    <row r="9" spans="1:6" x14ac:dyDescent="0.3">
      <c r="A9" s="29" t="s">
        <v>41</v>
      </c>
      <c r="B9" s="32">
        <v>0.24787735077958503</v>
      </c>
      <c r="C9" s="32">
        <v>0.21772366638559645</v>
      </c>
      <c r="D9" s="32">
        <v>0.21516864354945425</v>
      </c>
      <c r="E9" s="32">
        <v>0.2291742212466811</v>
      </c>
      <c r="F9" s="32">
        <v>0.30778869835350259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9635.512555620131</v>
      </c>
      <c r="C17" s="45">
        <v>12225.966153899941</v>
      </c>
      <c r="D17" s="45">
        <v>17383.101530462252</v>
      </c>
      <c r="E17" s="45">
        <v>34388.660162055647</v>
      </c>
      <c r="F17" s="45">
        <v>85391.9979315971</v>
      </c>
    </row>
    <row r="18" spans="1:6" x14ac:dyDescent="0.3">
      <c r="A18" s="29" t="s">
        <v>64</v>
      </c>
      <c r="B18" s="45">
        <v>2257.1601056839891</v>
      </c>
      <c r="C18" s="45">
        <v>2705.7256650147556</v>
      </c>
      <c r="D18" s="45">
        <v>6087.4429849021908</v>
      </c>
      <c r="E18" s="45">
        <v>12488.583925846746</v>
      </c>
      <c r="F18" s="45">
        <v>33448.815686049267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3651.3545315607694</v>
      </c>
      <c r="C20" s="45">
        <v>5610.440316700171</v>
      </c>
      <c r="D20" s="45">
        <v>7867.7937418895499</v>
      </c>
      <c r="E20" s="45">
        <v>17997.232283106288</v>
      </c>
      <c r="F20" s="45">
        <v>43024.862202388773</v>
      </c>
    </row>
    <row r="21" spans="1:6" x14ac:dyDescent="0.3">
      <c r="A21" s="36" t="s">
        <v>39</v>
      </c>
      <c r="B21" s="46">
        <v>779.48109218016623</v>
      </c>
      <c r="C21" s="46">
        <v>1659.5469867424822</v>
      </c>
      <c r="D21" s="46">
        <v>1881.9173492911716</v>
      </c>
      <c r="E21" s="46">
        <v>3907.0480129230432</v>
      </c>
      <c r="F21" s="46">
        <v>8704.2464125740098</v>
      </c>
    </row>
    <row r="22" spans="1:6" x14ac:dyDescent="0.3">
      <c r="A22" s="36" t="s">
        <v>67</v>
      </c>
      <c r="B22" s="46">
        <f t="shared" ref="B22:F22" si="0">+B20-B21</f>
        <v>2871.873439380603</v>
      </c>
      <c r="C22" s="46">
        <f t="shared" si="0"/>
        <v>3950.8933299576888</v>
      </c>
      <c r="D22" s="46">
        <f t="shared" si="0"/>
        <v>5985.8763925983785</v>
      </c>
      <c r="E22" s="46">
        <f t="shared" si="0"/>
        <v>14090.184270183245</v>
      </c>
      <c r="F22" s="46">
        <f t="shared" si="0"/>
        <v>34320.615789814765</v>
      </c>
    </row>
    <row r="23" spans="1:6" x14ac:dyDescent="0.3">
      <c r="A23" s="29" t="s">
        <v>68</v>
      </c>
      <c r="B23" s="45">
        <v>272.23450000952721</v>
      </c>
      <c r="C23" s="45">
        <v>430.3306052988562</v>
      </c>
      <c r="D23" s="45">
        <v>605.01595929265432</v>
      </c>
      <c r="E23" s="45">
        <v>1011.9644796130868</v>
      </c>
      <c r="F23" s="45">
        <v>2795.7599829795868</v>
      </c>
    </row>
    <row r="24" spans="1:6" x14ac:dyDescent="0.3">
      <c r="A24" s="39" t="s">
        <v>10</v>
      </c>
      <c r="B24" s="40">
        <f t="shared" ref="B24" si="1">+B17+B18+B19+B20+B23</f>
        <v>15816.261692874417</v>
      </c>
      <c r="C24" s="40">
        <f t="shared" ref="C24" si="2">+C17+C18+C19+C20+C23</f>
        <v>20972.462740913725</v>
      </c>
      <c r="D24" s="40">
        <f t="shared" ref="D24" si="3">+D17+D18+D19+D20+D23</f>
        <v>31943.354216546646</v>
      </c>
      <c r="E24" s="40">
        <f t="shared" ref="E24" si="4">+E17+E18+E19+E20+E23</f>
        <v>65886.440850621773</v>
      </c>
      <c r="F24" s="40">
        <f t="shared" ref="F24" si="5">+F17+F18+F19+F20+F23</f>
        <v>164661.43580301476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600.68458179092875</v>
      </c>
      <c r="C33" s="38">
        <v>717.15620401954686</v>
      </c>
      <c r="D33" s="38">
        <v>959.14058940662073</v>
      </c>
      <c r="E33" s="38">
        <v>2215.4832597074824</v>
      </c>
      <c r="F33" s="38">
        <v>4416.2363620563538</v>
      </c>
    </row>
    <row r="34" spans="1:6" ht="15" customHeight="1" x14ac:dyDescent="0.3">
      <c r="A34" s="37" t="s">
        <v>5</v>
      </c>
      <c r="B34" s="38">
        <v>103.14100848917749</v>
      </c>
      <c r="C34" s="38">
        <v>87.839313223725668</v>
      </c>
      <c r="D34" s="38">
        <v>127.74275342708069</v>
      </c>
      <c r="E34" s="38">
        <v>382.92144706583861</v>
      </c>
      <c r="F34" s="38">
        <v>800.28686071011032</v>
      </c>
    </row>
    <row r="35" spans="1:6" ht="15" customHeight="1" x14ac:dyDescent="0.3">
      <c r="A35" s="37" t="s">
        <v>6</v>
      </c>
      <c r="B35" s="38">
        <v>602.47781406813499</v>
      </c>
      <c r="C35" s="38">
        <v>922.79164535959058</v>
      </c>
      <c r="D35" s="38">
        <v>1125.4627635604947</v>
      </c>
      <c r="E35" s="38">
        <v>3771.6571832125055</v>
      </c>
      <c r="F35" s="38">
        <v>8178.0069473036392</v>
      </c>
    </row>
    <row r="36" spans="1:6" ht="15" customHeight="1" x14ac:dyDescent="0.3">
      <c r="A36" s="37" t="s">
        <v>46</v>
      </c>
      <c r="B36" s="38">
        <v>11892.672661304121</v>
      </c>
      <c r="C36" s="38">
        <v>14931.691818914696</v>
      </c>
      <c r="D36" s="38">
        <v>23470.544515364443</v>
      </c>
      <c r="E36" s="38">
        <v>46877.244087902392</v>
      </c>
      <c r="F36" s="38">
        <v>118840.81361764637</v>
      </c>
    </row>
    <row r="37" spans="1:6" ht="15" customHeight="1" x14ac:dyDescent="0.3">
      <c r="A37" s="37" t="s">
        <v>7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</row>
    <row r="38" spans="1:6" ht="15" customHeight="1" x14ac:dyDescent="0.3">
      <c r="A38" s="37" t="s">
        <v>59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</row>
    <row r="39" spans="1:6" ht="15" customHeight="1" x14ac:dyDescent="0.3">
      <c r="A39" s="37" t="s">
        <v>8</v>
      </c>
      <c r="B39" s="38">
        <v>1831.7543270575018</v>
      </c>
      <c r="C39" s="38">
        <v>2650.9914073068667</v>
      </c>
      <c r="D39" s="38">
        <v>4369.3672572410387</v>
      </c>
      <c r="E39" s="38">
        <v>8670.4289461829667</v>
      </c>
      <c r="F39" s="38">
        <v>23655.535352331321</v>
      </c>
    </row>
    <row r="40" spans="1:6" ht="15" customHeight="1" x14ac:dyDescent="0.3">
      <c r="A40" s="37" t="s">
        <v>4</v>
      </c>
      <c r="B40" s="38">
        <v>779.48109218016623</v>
      </c>
      <c r="C40" s="38">
        <v>1659.5469867424822</v>
      </c>
      <c r="D40" s="38">
        <v>1881.9173492911716</v>
      </c>
      <c r="E40" s="38">
        <v>3907.0480129230432</v>
      </c>
      <c r="F40" s="38">
        <v>8704.2464125740098</v>
      </c>
    </row>
    <row r="41" spans="1:6" ht="15" customHeight="1" x14ac:dyDescent="0.3">
      <c r="A41" s="37" t="s">
        <v>11</v>
      </c>
      <c r="B41" s="38">
        <v>0.23276359136190486</v>
      </c>
      <c r="C41" s="38">
        <v>5.1496832336456057E-2</v>
      </c>
      <c r="D41" s="38">
        <v>7.740023765104595E-2</v>
      </c>
      <c r="E41" s="38">
        <v>0.66807445716880198</v>
      </c>
      <c r="F41" s="38">
        <v>52.119277323001235</v>
      </c>
    </row>
    <row r="42" spans="1:6" ht="15" customHeight="1" x14ac:dyDescent="0.3">
      <c r="A42" s="37" t="s">
        <v>12</v>
      </c>
      <c r="B42" s="38">
        <v>5.8174443930250455</v>
      </c>
      <c r="C42" s="38">
        <v>2.3938685144778984</v>
      </c>
      <c r="D42" s="38">
        <v>9.1015880181469857</v>
      </c>
      <c r="E42" s="38">
        <v>60.989839170370104</v>
      </c>
      <c r="F42" s="38">
        <v>14.190973069916746</v>
      </c>
    </row>
    <row r="43" spans="1:6" x14ac:dyDescent="0.3">
      <c r="A43" s="23" t="s">
        <v>10</v>
      </c>
      <c r="B43" s="24">
        <f t="shared" ref="B43" si="6">+SUM(B32:B42)</f>
        <v>15816.261692874417</v>
      </c>
      <c r="C43" s="24">
        <f t="shared" ref="C43" si="7">+SUM(C32:C42)</f>
        <v>20972.462740913725</v>
      </c>
      <c r="D43" s="24">
        <f t="shared" ref="D43" si="8">+SUM(D32:D42)</f>
        <v>31943.35421654665</v>
      </c>
      <c r="E43" s="24">
        <f t="shared" ref="E43" si="9">+SUM(E32:E42)</f>
        <v>65886.440850621773</v>
      </c>
      <c r="F43" s="24">
        <f t="shared" ref="F43" si="10">+SUM(F32:F42)</f>
        <v>164661.43580301476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29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8651.9484727642903</v>
      </c>
      <c r="C6" s="31">
        <v>11182.980212893221</v>
      </c>
      <c r="D6" s="31">
        <v>16671.412945138436</v>
      </c>
      <c r="E6" s="31">
        <v>30572.068990675045</v>
      </c>
      <c r="F6" s="31">
        <v>78695.443283560075</v>
      </c>
    </row>
    <row r="7" spans="1:6" x14ac:dyDescent="0.3">
      <c r="A7" s="29" t="s">
        <v>58</v>
      </c>
      <c r="B7" s="31">
        <v>122491.58994753571</v>
      </c>
      <c r="C7" s="31">
        <v>158331.87332427042</v>
      </c>
      <c r="D7" s="31">
        <v>235878.39136843765</v>
      </c>
      <c r="E7" s="31">
        <v>431212.00866985024</v>
      </c>
      <c r="F7" s="31">
        <v>1099313.3194138529</v>
      </c>
    </row>
    <row r="8" spans="1:6" x14ac:dyDescent="0.3">
      <c r="A8" s="29" t="s">
        <v>40</v>
      </c>
      <c r="B8" s="32">
        <v>0.12630472495280781</v>
      </c>
      <c r="C8" s="32">
        <v>0.12857981926156176</v>
      </c>
      <c r="D8" s="32">
        <v>0.11140880663131385</v>
      </c>
      <c r="E8" s="32">
        <v>0.11262546183878019</v>
      </c>
      <c r="F8" s="32">
        <v>0.13264263130351769</v>
      </c>
    </row>
    <row r="9" spans="1:6" x14ac:dyDescent="0.3">
      <c r="A9" s="29" t="s">
        <v>41</v>
      </c>
      <c r="B9" s="32">
        <v>0.21106539444834357</v>
      </c>
      <c r="C9" s="32">
        <v>0.20926415732830103</v>
      </c>
      <c r="D9" s="32">
        <v>0.19495379049914457</v>
      </c>
      <c r="E9" s="32">
        <v>0.20852933667108911</v>
      </c>
      <c r="F9" s="32">
        <v>0.23334090380580585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5323.6195925197171</v>
      </c>
      <c r="C17" s="45">
        <v>7028.552987055833</v>
      </c>
      <c r="D17" s="45">
        <v>10162.835850473792</v>
      </c>
      <c r="E17" s="45">
        <v>18980.339687741027</v>
      </c>
      <c r="F17" s="45">
        <v>46268.226268198967</v>
      </c>
    </row>
    <row r="18" spans="1:6" x14ac:dyDescent="0.3">
      <c r="A18" s="29" t="s">
        <v>64</v>
      </c>
      <c r="B18" s="45">
        <v>1509.0175700503037</v>
      </c>
      <c r="C18" s="45">
        <v>1647.5754078538159</v>
      </c>
      <c r="D18" s="45">
        <v>3162.9483602608307</v>
      </c>
      <c r="E18" s="45">
        <v>6032.4839304516445</v>
      </c>
      <c r="F18" s="45">
        <v>15005.963853167304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1780.4674168503025</v>
      </c>
      <c r="C20" s="45">
        <v>2472.9711650523063</v>
      </c>
      <c r="D20" s="45">
        <v>3296.5855051738172</v>
      </c>
      <c r="E20" s="45">
        <v>5521.8587522966445</v>
      </c>
      <c r="F20" s="45">
        <v>17362.271170954613</v>
      </c>
    </row>
    <row r="21" spans="1:6" x14ac:dyDescent="0.3">
      <c r="A21" s="36" t="s">
        <v>39</v>
      </c>
      <c r="B21" s="46">
        <v>270.07891017975425</v>
      </c>
      <c r="C21" s="46">
        <v>386.5731276997019</v>
      </c>
      <c r="D21" s="46">
        <v>587.04531474888267</v>
      </c>
      <c r="E21" s="46">
        <v>1017.5016797987255</v>
      </c>
      <c r="F21" s="46">
        <v>2879.4058161060966</v>
      </c>
    </row>
    <row r="22" spans="1:6" x14ac:dyDescent="0.3">
      <c r="A22" s="36" t="s">
        <v>67</v>
      </c>
      <c r="B22" s="46">
        <f t="shared" ref="B22:F22" si="0">+B20-B21</f>
        <v>1510.3885066705482</v>
      </c>
      <c r="C22" s="46">
        <f t="shared" si="0"/>
        <v>2086.3980373526047</v>
      </c>
      <c r="D22" s="46">
        <f t="shared" si="0"/>
        <v>2709.5401904249347</v>
      </c>
      <c r="E22" s="46">
        <f t="shared" si="0"/>
        <v>4504.357072497919</v>
      </c>
      <c r="F22" s="46">
        <f t="shared" si="0"/>
        <v>14482.865354848516</v>
      </c>
    </row>
    <row r="23" spans="1:6" x14ac:dyDescent="0.3">
      <c r="A23" s="29" t="s">
        <v>68</v>
      </c>
      <c r="B23" s="45">
        <v>38.843893343971018</v>
      </c>
      <c r="C23" s="45">
        <v>33.880652931265367</v>
      </c>
      <c r="D23" s="45">
        <v>49.04322922999696</v>
      </c>
      <c r="E23" s="45">
        <v>37.386620185720609</v>
      </c>
      <c r="F23" s="45">
        <v>58.981991239190791</v>
      </c>
    </row>
    <row r="24" spans="1:6" x14ac:dyDescent="0.3">
      <c r="A24" s="39" t="s">
        <v>10</v>
      </c>
      <c r="B24" s="40">
        <f t="shared" ref="B24" si="1">+B17+B18+B19+B20+B23</f>
        <v>8651.9484727642939</v>
      </c>
      <c r="C24" s="40">
        <f t="shared" ref="C24" si="2">+C17+C18+C19+C20+C23</f>
        <v>11182.980212893221</v>
      </c>
      <c r="D24" s="40">
        <f t="shared" ref="D24" si="3">+D17+D18+D19+D20+D23</f>
        <v>16671.412945138436</v>
      </c>
      <c r="E24" s="40">
        <f t="shared" ref="E24" si="4">+E17+E18+E19+E20+E23</f>
        <v>30572.068990675034</v>
      </c>
      <c r="F24" s="40">
        <f t="shared" ref="F24" si="5">+F17+F18+F19+F20+F23</f>
        <v>78695.443283560089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373.78018515896423</v>
      </c>
      <c r="C33" s="38">
        <v>293.75144303896644</v>
      </c>
      <c r="D33" s="38">
        <v>609.79004061072794</v>
      </c>
      <c r="E33" s="38">
        <v>781.58374695855207</v>
      </c>
      <c r="F33" s="38">
        <v>1583.2570858788074</v>
      </c>
    </row>
    <row r="34" spans="1:6" ht="15" customHeight="1" x14ac:dyDescent="0.3">
      <c r="A34" s="37" t="s">
        <v>5</v>
      </c>
      <c r="B34" s="38">
        <v>58.5502349111744</v>
      </c>
      <c r="C34" s="38">
        <v>38.419553762585565</v>
      </c>
      <c r="D34" s="38">
        <v>41.071381122577371</v>
      </c>
      <c r="E34" s="38">
        <v>75.940699016833449</v>
      </c>
      <c r="F34" s="38">
        <v>186.22085513877184</v>
      </c>
    </row>
    <row r="35" spans="1:6" ht="15" customHeight="1" x14ac:dyDescent="0.3">
      <c r="A35" s="37" t="s">
        <v>6</v>
      </c>
      <c r="B35" s="38">
        <v>85.020901428668836</v>
      </c>
      <c r="C35" s="38">
        <v>120.93603123312933</v>
      </c>
      <c r="D35" s="38">
        <v>136.14625824569751</v>
      </c>
      <c r="E35" s="38">
        <v>314.39606405813959</v>
      </c>
      <c r="F35" s="38">
        <v>872.71050897940233</v>
      </c>
    </row>
    <row r="36" spans="1:6" ht="15" customHeight="1" x14ac:dyDescent="0.3">
      <c r="A36" s="37" t="s">
        <v>46</v>
      </c>
      <c r="B36" s="38">
        <v>6476.7074399994699</v>
      </c>
      <c r="C36" s="38">
        <v>8180.899284496084</v>
      </c>
      <c r="D36" s="38">
        <v>12770.556054466717</v>
      </c>
      <c r="E36" s="38">
        <v>23736.326051113017</v>
      </c>
      <c r="F36" s="38">
        <v>58159.393810347268</v>
      </c>
    </row>
    <row r="37" spans="1:6" ht="15" customHeight="1" x14ac:dyDescent="0.3">
      <c r="A37" s="37" t="s">
        <v>7</v>
      </c>
      <c r="B37" s="38">
        <v>64.40811508613568</v>
      </c>
      <c r="C37" s="38">
        <v>85.647438948974212</v>
      </c>
      <c r="D37" s="38">
        <v>49.56933442963183</v>
      </c>
      <c r="E37" s="38">
        <v>114.46810102216212</v>
      </c>
      <c r="F37" s="38">
        <v>317.74416452771891</v>
      </c>
    </row>
    <row r="38" spans="1:6" ht="15" customHeight="1" x14ac:dyDescent="0.3">
      <c r="A38" s="37" t="s">
        <v>59</v>
      </c>
      <c r="B38" s="38">
        <v>398.22562217183281</v>
      </c>
      <c r="C38" s="38">
        <v>503.42617616699232</v>
      </c>
      <c r="D38" s="38">
        <v>568.24961559289181</v>
      </c>
      <c r="E38" s="38">
        <v>1300.6043717741168</v>
      </c>
      <c r="F38" s="38">
        <v>3174.1648973190681</v>
      </c>
    </row>
    <row r="39" spans="1:6" ht="15" customHeight="1" x14ac:dyDescent="0.3">
      <c r="A39" s="37" t="s">
        <v>8</v>
      </c>
      <c r="B39" s="38">
        <v>907.7490578307611</v>
      </c>
      <c r="C39" s="38">
        <v>1543.3086797831484</v>
      </c>
      <c r="D39" s="38">
        <v>1859.9417166913152</v>
      </c>
      <c r="E39" s="38">
        <v>3193.8616567477698</v>
      </c>
      <c r="F39" s="38">
        <v>11463.564154023752</v>
      </c>
    </row>
    <row r="40" spans="1:6" ht="15" customHeight="1" x14ac:dyDescent="0.3">
      <c r="A40" s="37" t="s">
        <v>4</v>
      </c>
      <c r="B40" s="38">
        <v>270.07891017975425</v>
      </c>
      <c r="C40" s="38">
        <v>386.5731276997019</v>
      </c>
      <c r="D40" s="38">
        <v>587.04531474888267</v>
      </c>
      <c r="E40" s="38">
        <v>1017.5016797987255</v>
      </c>
      <c r="F40" s="38">
        <v>2879.4058161060966</v>
      </c>
    </row>
    <row r="41" spans="1:6" ht="15" customHeight="1" x14ac:dyDescent="0.3">
      <c r="A41" s="37" t="s">
        <v>11</v>
      </c>
      <c r="B41" s="38">
        <v>17.428005997531379</v>
      </c>
      <c r="C41" s="38">
        <v>30.018477763637058</v>
      </c>
      <c r="D41" s="38">
        <v>28.5371752408108</v>
      </c>
      <c r="E41" s="38">
        <v>11.193637157206476</v>
      </c>
      <c r="F41" s="38">
        <v>14.310695309742702</v>
      </c>
    </row>
    <row r="42" spans="1:6" ht="15" customHeight="1" x14ac:dyDescent="0.3">
      <c r="A42" s="37" t="s">
        <v>12</v>
      </c>
      <c r="B42" s="38">
        <v>0</v>
      </c>
      <c r="C42" s="38">
        <v>0</v>
      </c>
      <c r="D42" s="38">
        <v>20.506053989186157</v>
      </c>
      <c r="E42" s="38">
        <v>26.192983028514128</v>
      </c>
      <c r="F42" s="38">
        <v>44.671295929448085</v>
      </c>
    </row>
    <row r="43" spans="1:6" x14ac:dyDescent="0.3">
      <c r="A43" s="23" t="s">
        <v>10</v>
      </c>
      <c r="B43" s="24">
        <f t="shared" ref="B43" si="6">+SUM(B32:B42)</f>
        <v>8651.9484727642939</v>
      </c>
      <c r="C43" s="24">
        <f t="shared" ref="C43" si="7">+SUM(C32:C42)</f>
        <v>11182.980212893221</v>
      </c>
      <c r="D43" s="24">
        <f t="shared" ref="D43" si="8">+SUM(D32:D42)</f>
        <v>16671.412945138436</v>
      </c>
      <c r="E43" s="24">
        <f t="shared" ref="E43" si="9">+SUM(E32:E42)</f>
        <v>30572.068990675038</v>
      </c>
      <c r="F43" s="24">
        <f t="shared" ref="F43" si="10">+SUM(F32:F42)</f>
        <v>78695.443283560089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J87"/>
  <sheetViews>
    <sheetView zoomScale="80" zoomScaleNormal="80" workbookViewId="0"/>
  </sheetViews>
  <sheetFormatPr baseColWidth="10" defaultColWidth="11.42578125" defaultRowHeight="15" x14ac:dyDescent="0.3"/>
  <cols>
    <col min="1" max="1" width="35.85546875" style="3" customWidth="1"/>
    <col min="2" max="6" width="11.7109375" style="3" customWidth="1"/>
    <col min="7" max="16384" width="11.42578125" style="3"/>
  </cols>
  <sheetData>
    <row r="1" spans="1:7" ht="18.75" x14ac:dyDescent="0.35">
      <c r="A1" s="65" t="s">
        <v>78</v>
      </c>
      <c r="B1" s="63"/>
      <c r="C1" s="64"/>
      <c r="D1" s="64"/>
      <c r="E1" s="64"/>
      <c r="F1" s="64"/>
      <c r="G1" s="64"/>
    </row>
    <row r="2" spans="1:7" x14ac:dyDescent="0.3">
      <c r="A2" s="57" t="s">
        <v>42</v>
      </c>
      <c r="B2" s="50"/>
    </row>
    <row r="3" spans="1:7" x14ac:dyDescent="0.3">
      <c r="A3" s="58" t="s">
        <v>14</v>
      </c>
      <c r="B3" s="50"/>
    </row>
    <row r="4" spans="1:7" x14ac:dyDescent="0.3">
      <c r="A4" s="50"/>
      <c r="B4" s="50"/>
    </row>
    <row r="5" spans="1:7" x14ac:dyDescent="0.3">
      <c r="A5" s="57" t="s">
        <v>43</v>
      </c>
      <c r="B5" s="50"/>
    </row>
    <row r="7" spans="1:7" x14ac:dyDescent="0.3">
      <c r="A7" s="15" t="s">
        <v>0</v>
      </c>
      <c r="B7" s="16">
        <v>2019</v>
      </c>
      <c r="C7" s="16">
        <v>2020</v>
      </c>
      <c r="D7" s="16">
        <v>2021</v>
      </c>
      <c r="E7" s="16">
        <v>2022</v>
      </c>
      <c r="F7" s="16">
        <v>2023</v>
      </c>
    </row>
    <row r="8" spans="1:7" x14ac:dyDescent="0.3">
      <c r="A8" s="25" t="s">
        <v>2</v>
      </c>
      <c r="B8" s="18">
        <v>67350.427447798284</v>
      </c>
      <c r="C8" s="18">
        <v>142877.29385624715</v>
      </c>
      <c r="D8" s="18">
        <v>178361.27314692538</v>
      </c>
      <c r="E8" s="18">
        <v>365659.00629657129</v>
      </c>
      <c r="F8" s="18">
        <v>733377.31462316518</v>
      </c>
    </row>
    <row r="9" spans="1:7" x14ac:dyDescent="0.3">
      <c r="A9" s="25" t="s">
        <v>44</v>
      </c>
      <c r="B9" s="20">
        <v>35540.601610327547</v>
      </c>
      <c r="C9" s="20">
        <v>56725.864057103252</v>
      </c>
      <c r="D9" s="20">
        <v>83543.467480799067</v>
      </c>
      <c r="E9" s="20">
        <v>143170.2515275004</v>
      </c>
      <c r="F9" s="20">
        <v>242573.83604519319</v>
      </c>
    </row>
    <row r="10" spans="1:7" x14ac:dyDescent="0.3">
      <c r="A10" s="25" t="s">
        <v>45</v>
      </c>
      <c r="B10" s="20">
        <v>31809.825837470737</v>
      </c>
      <c r="C10" s="20">
        <v>86151.429799143909</v>
      </c>
      <c r="D10" s="20">
        <v>94817.805666126325</v>
      </c>
      <c r="E10" s="20">
        <v>222488.75476907089</v>
      </c>
      <c r="F10" s="20">
        <v>490803.47857797204</v>
      </c>
    </row>
    <row r="11" spans="1:7" x14ac:dyDescent="0.3">
      <c r="A11" s="25" t="s">
        <v>3</v>
      </c>
      <c r="B11" s="18">
        <v>17535.772243315674</v>
      </c>
      <c r="C11" s="18">
        <v>16935.304884332651</v>
      </c>
      <c r="D11" s="18">
        <v>60651.449515955377</v>
      </c>
      <c r="E11" s="18">
        <v>95169.301135146554</v>
      </c>
      <c r="F11" s="18">
        <v>183042.31658308342</v>
      </c>
    </row>
    <row r="12" spans="1:7" x14ac:dyDescent="0.3">
      <c r="A12" s="25" t="s">
        <v>5</v>
      </c>
      <c r="B12" s="18">
        <v>5017.8772772128068</v>
      </c>
      <c r="C12" s="18">
        <v>4774.7304474500743</v>
      </c>
      <c r="D12" s="18">
        <v>10836.229841960683</v>
      </c>
      <c r="E12" s="18">
        <v>19584.743988461698</v>
      </c>
      <c r="F12" s="18">
        <v>44268.054989992685</v>
      </c>
    </row>
    <row r="13" spans="1:7" x14ac:dyDescent="0.3">
      <c r="A13" s="25" t="s">
        <v>6</v>
      </c>
      <c r="B13" s="18">
        <v>5218.4745716467205</v>
      </c>
      <c r="C13" s="18">
        <v>7005.406496981218</v>
      </c>
      <c r="D13" s="18">
        <v>12026.754641325184</v>
      </c>
      <c r="E13" s="18">
        <v>25688.557736198229</v>
      </c>
      <c r="F13" s="18">
        <v>62588.21585768315</v>
      </c>
    </row>
    <row r="14" spans="1:7" x14ac:dyDescent="0.3">
      <c r="A14" s="25" t="s">
        <v>46</v>
      </c>
      <c r="B14" s="18">
        <v>328747.66673994414</v>
      </c>
      <c r="C14" s="18">
        <v>444063.57177996979</v>
      </c>
      <c r="D14" s="18">
        <v>669901.4024249455</v>
      </c>
      <c r="E14" s="18">
        <v>1168572.3223651832</v>
      </c>
      <c r="F14" s="18">
        <v>3127060.0871649263</v>
      </c>
    </row>
    <row r="15" spans="1:7" x14ac:dyDescent="0.3">
      <c r="A15" s="25" t="s">
        <v>7</v>
      </c>
      <c r="B15" s="18">
        <v>9789.4758433796997</v>
      </c>
      <c r="C15" s="18">
        <v>30979.834426421541</v>
      </c>
      <c r="D15" s="18">
        <v>50452.772114906766</v>
      </c>
      <c r="E15" s="18">
        <v>85232.942861241681</v>
      </c>
      <c r="F15" s="18">
        <v>175648.36389281234</v>
      </c>
    </row>
    <row r="16" spans="1:7" x14ac:dyDescent="0.3">
      <c r="A16" s="25" t="s">
        <v>59</v>
      </c>
      <c r="B16" s="18">
        <v>7217.4238732158956</v>
      </c>
      <c r="C16" s="18">
        <v>9070.1853033485495</v>
      </c>
      <c r="D16" s="18">
        <v>14048.155985197172</v>
      </c>
      <c r="E16" s="18">
        <v>28635.326173540881</v>
      </c>
      <c r="F16" s="18">
        <v>56447.534392405185</v>
      </c>
    </row>
    <row r="17" spans="1:10" x14ac:dyDescent="0.3">
      <c r="A17" s="25" t="s">
        <v>8</v>
      </c>
      <c r="B17" s="18">
        <v>39961.988789423878</v>
      </c>
      <c r="C17" s="18">
        <v>70314.830015145766</v>
      </c>
      <c r="D17" s="18">
        <v>116752.28385721367</v>
      </c>
      <c r="E17" s="18">
        <v>171688.80774799053</v>
      </c>
      <c r="F17" s="18">
        <v>398637.50617827772</v>
      </c>
    </row>
    <row r="18" spans="1:10" x14ac:dyDescent="0.3">
      <c r="A18" s="25" t="s">
        <v>4</v>
      </c>
      <c r="B18" s="18">
        <v>62942.695672832066</v>
      </c>
      <c r="C18" s="18">
        <v>89551.244184475276</v>
      </c>
      <c r="D18" s="18">
        <v>128454.1097041661</v>
      </c>
      <c r="E18" s="18">
        <v>211183.29143818829</v>
      </c>
      <c r="F18" s="18">
        <v>503414.49624360562</v>
      </c>
    </row>
    <row r="19" spans="1:10" x14ac:dyDescent="0.3">
      <c r="A19" s="25" t="s">
        <v>11</v>
      </c>
      <c r="B19" s="18">
        <v>3921.4476330652165</v>
      </c>
      <c r="C19" s="18">
        <v>5134.8493431460702</v>
      </c>
      <c r="D19" s="18">
        <v>8949.3840034465866</v>
      </c>
      <c r="E19" s="18">
        <v>18002.911272614994</v>
      </c>
      <c r="F19" s="18">
        <v>41933.7825199812</v>
      </c>
    </row>
    <row r="20" spans="1:10" x14ac:dyDescent="0.3">
      <c r="A20" s="25" t="s">
        <v>47</v>
      </c>
      <c r="B20" s="18">
        <v>2027.4230276830465</v>
      </c>
      <c r="C20" s="18">
        <v>2208.8003400639755</v>
      </c>
      <c r="D20" s="18">
        <v>4240.7704250879024</v>
      </c>
      <c r="E20" s="18">
        <v>14216.048734137566</v>
      </c>
      <c r="F20" s="18">
        <v>35384.627007726223</v>
      </c>
    </row>
    <row r="21" spans="1:10" x14ac:dyDescent="0.3">
      <c r="A21" s="23" t="s">
        <v>10</v>
      </c>
      <c r="B21" s="24">
        <f>+B8+B11+B12+B13+B14+B15+B17+B16+B18+B19+B20</f>
        <v>549730.67311951739</v>
      </c>
      <c r="C21" s="24">
        <f t="shared" ref="C21:E21" si="0">+C8+C11+C12+C13+C14+C15+C17+C16+C18+C19+C20</f>
        <v>822916.05107758206</v>
      </c>
      <c r="D21" s="24">
        <f t="shared" si="0"/>
        <v>1254674.5856611307</v>
      </c>
      <c r="E21" s="24">
        <f t="shared" si="0"/>
        <v>2203633.2597492756</v>
      </c>
      <c r="F21" s="24">
        <v>5361802.2994536581</v>
      </c>
      <c r="G21" s="21"/>
      <c r="H21" s="21"/>
      <c r="I21" s="21"/>
      <c r="J21" s="21"/>
    </row>
    <row r="22" spans="1:10" x14ac:dyDescent="0.3">
      <c r="A22" s="26"/>
      <c r="B22" s="21"/>
      <c r="C22" s="21"/>
      <c r="D22" s="21"/>
      <c r="E22" s="21"/>
    </row>
    <row r="23" spans="1:10" x14ac:dyDescent="0.3">
      <c r="A23" s="53" t="s">
        <v>57</v>
      </c>
    </row>
    <row r="24" spans="1:10" x14ac:dyDescent="0.3">
      <c r="B24" s="21"/>
      <c r="C24" s="21"/>
    </row>
    <row r="25" spans="1:10" x14ac:dyDescent="0.3">
      <c r="A25" s="1" t="s">
        <v>48</v>
      </c>
    </row>
    <row r="27" spans="1:10" x14ac:dyDescent="0.3">
      <c r="A27" s="15" t="s">
        <v>0</v>
      </c>
      <c r="B27" s="16">
        <v>2019</v>
      </c>
      <c r="C27" s="16">
        <v>2020</v>
      </c>
      <c r="D27" s="16">
        <v>2021</v>
      </c>
      <c r="E27" s="16">
        <v>2022</v>
      </c>
      <c r="F27" s="16">
        <v>2023</v>
      </c>
    </row>
    <row r="28" spans="1:10" x14ac:dyDescent="0.3">
      <c r="A28" s="25" t="s">
        <v>2</v>
      </c>
      <c r="B28" s="18">
        <v>66221.436629956399</v>
      </c>
      <c r="C28" s="18">
        <v>140800.7661148014</v>
      </c>
      <c r="D28" s="18">
        <v>175325.79033924537</v>
      </c>
      <c r="E28" s="18">
        <v>360160.61428492004</v>
      </c>
      <c r="F28" s="18">
        <v>721305.08979033062</v>
      </c>
    </row>
    <row r="29" spans="1:10" x14ac:dyDescent="0.3">
      <c r="A29" s="25" t="s">
        <v>44</v>
      </c>
      <c r="B29" s="20">
        <v>35540.601610327547</v>
      </c>
      <c r="C29" s="20">
        <v>56725.864057103252</v>
      </c>
      <c r="D29" s="20">
        <v>83543.467480799067</v>
      </c>
      <c r="E29" s="20">
        <v>143170.2515275004</v>
      </c>
      <c r="F29" s="20">
        <v>242573.83604519319</v>
      </c>
    </row>
    <row r="30" spans="1:10" x14ac:dyDescent="0.3">
      <c r="A30" s="25" t="s">
        <v>45</v>
      </c>
      <c r="B30" s="20">
        <v>30680.835019628852</v>
      </c>
      <c r="C30" s="20">
        <v>84074.902057698142</v>
      </c>
      <c r="D30" s="20">
        <v>91782.322858446307</v>
      </c>
      <c r="E30" s="20">
        <v>216990.36275741964</v>
      </c>
      <c r="F30" s="20">
        <v>478731.25374513742</v>
      </c>
    </row>
    <row r="31" spans="1:10" x14ac:dyDescent="0.3">
      <c r="A31" s="25" t="s">
        <v>3</v>
      </c>
      <c r="B31" s="18">
        <v>3036.599026095249</v>
      </c>
      <c r="C31" s="18">
        <v>4327.7455902079055</v>
      </c>
      <c r="D31" s="18">
        <v>38103.447145207436</v>
      </c>
      <c r="E31" s="18">
        <v>33677.300183950407</v>
      </c>
      <c r="F31" s="18">
        <v>50961.414696614862</v>
      </c>
    </row>
    <row r="32" spans="1:10" x14ac:dyDescent="0.3">
      <c r="A32" s="25" t="s">
        <v>5</v>
      </c>
      <c r="B32" s="18">
        <v>736.70556502620025</v>
      </c>
      <c r="C32" s="18">
        <v>1322.013784775743</v>
      </c>
      <c r="D32" s="18">
        <v>2882.4420522901514</v>
      </c>
      <c r="E32" s="18">
        <v>4177.8090940333668</v>
      </c>
      <c r="F32" s="18">
        <v>10351.982164026809</v>
      </c>
    </row>
    <row r="33" spans="1:10" x14ac:dyDescent="0.3">
      <c r="A33" s="25" t="s">
        <v>6</v>
      </c>
      <c r="B33" s="18">
        <v>292.31232446615184</v>
      </c>
      <c r="C33" s="18">
        <v>344.3363065606199</v>
      </c>
      <c r="D33" s="18">
        <v>1598.6133077977079</v>
      </c>
      <c r="E33" s="18">
        <v>3542.7464631796956</v>
      </c>
      <c r="F33" s="18">
        <v>12294.326110189862</v>
      </c>
    </row>
    <row r="34" spans="1:10" x14ac:dyDescent="0.3">
      <c r="A34" s="25" t="s">
        <v>46</v>
      </c>
      <c r="B34" s="18">
        <v>2729.5610657611251</v>
      </c>
      <c r="C34" s="18">
        <v>2351.5027317531549</v>
      </c>
      <c r="D34" s="18">
        <v>12634.265481660723</v>
      </c>
      <c r="E34" s="18">
        <v>68898.141900929084</v>
      </c>
      <c r="F34" s="18">
        <v>186130.64981305166</v>
      </c>
    </row>
    <row r="35" spans="1:10" x14ac:dyDescent="0.3">
      <c r="A35" s="25" t="s">
        <v>7</v>
      </c>
      <c r="B35" s="18">
        <v>2439.0744812210337</v>
      </c>
      <c r="C35" s="18">
        <v>17277.89412192244</v>
      </c>
      <c r="D35" s="18">
        <v>34026.114942613502</v>
      </c>
      <c r="E35" s="18">
        <v>7547.7178592185237</v>
      </c>
      <c r="F35" s="18">
        <v>19800.445573308909</v>
      </c>
    </row>
    <row r="36" spans="1:10" x14ac:dyDescent="0.3">
      <c r="A36" s="25" t="s">
        <v>59</v>
      </c>
      <c r="B36" s="18">
        <v>1155.9380189243413</v>
      </c>
      <c r="C36" s="18">
        <v>764.82310554641413</v>
      </c>
      <c r="D36" s="18">
        <v>1372.647040187893</v>
      </c>
      <c r="E36" s="18">
        <v>2800.110741341668</v>
      </c>
      <c r="F36" s="18">
        <v>5126.5144645228902</v>
      </c>
    </row>
    <row r="37" spans="1:10" x14ac:dyDescent="0.3">
      <c r="A37" s="25" t="s">
        <v>8</v>
      </c>
      <c r="B37" s="18">
        <v>7184.8586573599796</v>
      </c>
      <c r="C37" s="18">
        <v>14802.473355680831</v>
      </c>
      <c r="D37" s="18">
        <v>32638.141545842944</v>
      </c>
      <c r="E37" s="18">
        <v>35948.010797546325</v>
      </c>
      <c r="F37" s="18">
        <v>67332.775997070523</v>
      </c>
    </row>
    <row r="38" spans="1:10" x14ac:dyDescent="0.3">
      <c r="A38" s="25" t="s">
        <v>4</v>
      </c>
      <c r="B38" s="18">
        <v>45575.35932306687</v>
      </c>
      <c r="C38" s="18">
        <v>63513.080282223716</v>
      </c>
      <c r="D38" s="18">
        <v>90300.061048092539</v>
      </c>
      <c r="E38" s="18">
        <v>157460.33981839838</v>
      </c>
      <c r="F38" s="18">
        <v>355392.8210724378</v>
      </c>
    </row>
    <row r="39" spans="1:10" x14ac:dyDescent="0.3">
      <c r="A39" s="25" t="s">
        <v>11</v>
      </c>
      <c r="B39" s="18">
        <v>3625.8391674953905</v>
      </c>
      <c r="C39" s="18">
        <v>4790.4385848532984</v>
      </c>
      <c r="D39" s="18">
        <v>8320.2238650797153</v>
      </c>
      <c r="E39" s="18">
        <v>16887.999666855845</v>
      </c>
      <c r="F39" s="18">
        <v>39391.240812397868</v>
      </c>
    </row>
    <row r="40" spans="1:10" x14ac:dyDescent="0.3">
      <c r="A40" s="25" t="s">
        <v>47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10" x14ac:dyDescent="0.3">
      <c r="A41" s="23" t="s">
        <v>10</v>
      </c>
      <c r="B41" s="24">
        <f>+B28+B31+B32+B33+B34+B35+B36+B37+B38+B39+B40</f>
        <v>132997.68425937276</v>
      </c>
      <c r="C41" s="24">
        <f t="shared" ref="C41:E41" si="1">+C28+C31+C32+C33+C34+C35+C36+C37+C38+C39+C40</f>
        <v>250295.07397832553</v>
      </c>
      <c r="D41" s="24">
        <f t="shared" si="1"/>
        <v>397201.746768018</v>
      </c>
      <c r="E41" s="24">
        <f t="shared" si="1"/>
        <v>691100.79081037338</v>
      </c>
      <c r="F41" s="24">
        <v>1468087.2604939518</v>
      </c>
      <c r="G41" s="21"/>
      <c r="H41" s="21"/>
      <c r="I41" s="21"/>
      <c r="J41" s="21"/>
    </row>
    <row r="42" spans="1:10" x14ac:dyDescent="0.3">
      <c r="A42" s="22"/>
      <c r="B42" s="21"/>
      <c r="C42" s="21"/>
      <c r="D42" s="21"/>
      <c r="E42" s="21"/>
    </row>
    <row r="43" spans="1:10" x14ac:dyDescent="0.3">
      <c r="A43" s="3" t="s">
        <v>75</v>
      </c>
    </row>
    <row r="44" spans="1:10" x14ac:dyDescent="0.3">
      <c r="A44" s="3" t="s">
        <v>57</v>
      </c>
    </row>
    <row r="46" spans="1:10" x14ac:dyDescent="0.3">
      <c r="A46" s="1" t="s">
        <v>49</v>
      </c>
    </row>
    <row r="48" spans="1:10" x14ac:dyDescent="0.3">
      <c r="A48" s="15" t="s">
        <v>0</v>
      </c>
      <c r="B48" s="16">
        <v>2019</v>
      </c>
      <c r="C48" s="16">
        <v>2020</v>
      </c>
      <c r="D48" s="16">
        <v>2021</v>
      </c>
      <c r="E48" s="16">
        <v>2022</v>
      </c>
      <c r="F48" s="16">
        <v>2023</v>
      </c>
    </row>
    <row r="49" spans="1:10" x14ac:dyDescent="0.3">
      <c r="A49" s="25" t="s">
        <v>2</v>
      </c>
      <c r="B49" s="18">
        <v>1128.9908178418859</v>
      </c>
      <c r="C49" s="18">
        <v>2076.527741445766</v>
      </c>
      <c r="D49" s="18">
        <v>3035.4828076800159</v>
      </c>
      <c r="E49" s="18">
        <v>5498.3920116512318</v>
      </c>
      <c r="F49" s="18">
        <v>12072.224832834589</v>
      </c>
    </row>
    <row r="50" spans="1:10" x14ac:dyDescent="0.3">
      <c r="A50" s="25" t="s">
        <v>44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10" x14ac:dyDescent="0.3">
      <c r="A51" s="25" t="s">
        <v>45</v>
      </c>
      <c r="B51" s="20">
        <v>1128.9908178418859</v>
      </c>
      <c r="C51" s="20">
        <v>2076.527741445766</v>
      </c>
      <c r="D51" s="20">
        <v>3035.4828076800159</v>
      </c>
      <c r="E51" s="20">
        <v>5498.3920116512318</v>
      </c>
      <c r="F51" s="20">
        <v>12072.224832834589</v>
      </c>
    </row>
    <row r="52" spans="1:10" x14ac:dyDescent="0.3">
      <c r="A52" s="25" t="s">
        <v>3</v>
      </c>
      <c r="B52" s="18">
        <v>14499.173217220427</v>
      </c>
      <c r="C52" s="18">
        <v>12607.559294124745</v>
      </c>
      <c r="D52" s="18">
        <v>22548.002370747945</v>
      </c>
      <c r="E52" s="18">
        <v>61492.00095119614</v>
      </c>
      <c r="F52" s="18">
        <v>132080.90188646855</v>
      </c>
    </row>
    <row r="53" spans="1:10" x14ac:dyDescent="0.3">
      <c r="A53" s="25" t="s">
        <v>5</v>
      </c>
      <c r="B53" s="18">
        <v>4281.1717121866068</v>
      </c>
      <c r="C53" s="18">
        <v>3452.7166626743315</v>
      </c>
      <c r="D53" s="18">
        <v>7953.7877896705313</v>
      </c>
      <c r="E53" s="18">
        <v>15406.934894428332</v>
      </c>
      <c r="F53" s="18">
        <v>33916.072825965879</v>
      </c>
    </row>
    <row r="54" spans="1:10" x14ac:dyDescent="0.3">
      <c r="A54" s="25" t="s">
        <v>6</v>
      </c>
      <c r="B54" s="18">
        <v>4926.1622471805686</v>
      </c>
      <c r="C54" s="18">
        <v>6661.070190420598</v>
      </c>
      <c r="D54" s="18">
        <v>10428.141333527476</v>
      </c>
      <c r="E54" s="18">
        <v>22145.811273018535</v>
      </c>
      <c r="F54" s="18">
        <v>50293.889747493289</v>
      </c>
    </row>
    <row r="55" spans="1:10" x14ac:dyDescent="0.3">
      <c r="A55" s="25" t="s">
        <v>46</v>
      </c>
      <c r="B55" s="18">
        <v>326018.105674183</v>
      </c>
      <c r="C55" s="18">
        <v>441712.06904821662</v>
      </c>
      <c r="D55" s="18">
        <v>657267.13694328477</v>
      </c>
      <c r="E55" s="18">
        <v>1099674.180464254</v>
      </c>
      <c r="F55" s="18">
        <v>2940929.4373518745</v>
      </c>
    </row>
    <row r="56" spans="1:10" x14ac:dyDescent="0.3">
      <c r="A56" s="25" t="s">
        <v>7</v>
      </c>
      <c r="B56" s="18">
        <v>7350.4013621586664</v>
      </c>
      <c r="C56" s="18">
        <v>13701.9403044991</v>
      </c>
      <c r="D56" s="18">
        <v>16426.65717229326</v>
      </c>
      <c r="E56" s="18">
        <v>77685.225002023159</v>
      </c>
      <c r="F56" s="18">
        <v>155847.91831950343</v>
      </c>
    </row>
    <row r="57" spans="1:10" x14ac:dyDescent="0.3">
      <c r="A57" s="25" t="s">
        <v>59</v>
      </c>
      <c r="B57" s="18">
        <v>6061.4858542915545</v>
      </c>
      <c r="C57" s="18">
        <v>8305.3621978021347</v>
      </c>
      <c r="D57" s="18">
        <v>12675.50894500928</v>
      </c>
      <c r="E57" s="18">
        <v>25835.215432199213</v>
      </c>
      <c r="F57" s="18">
        <v>51318.728155093428</v>
      </c>
    </row>
    <row r="58" spans="1:10" x14ac:dyDescent="0.3">
      <c r="A58" s="25" t="s">
        <v>8</v>
      </c>
      <c r="B58" s="18">
        <v>32777.130132063896</v>
      </c>
      <c r="C58" s="18">
        <v>55512.356659464931</v>
      </c>
      <c r="D58" s="18">
        <v>84114.142311370728</v>
      </c>
      <c r="E58" s="18">
        <v>135740.7969504442</v>
      </c>
      <c r="F58" s="18">
        <v>331304.73018120718</v>
      </c>
    </row>
    <row r="59" spans="1:10" x14ac:dyDescent="0.3">
      <c r="A59" s="25" t="s">
        <v>4</v>
      </c>
      <c r="B59" s="18">
        <v>17367.336349765199</v>
      </c>
      <c r="C59" s="18">
        <v>26038.163902251556</v>
      </c>
      <c r="D59" s="18">
        <v>38154.048656073566</v>
      </c>
      <c r="E59" s="18">
        <v>53722.951619789892</v>
      </c>
      <c r="F59" s="18">
        <v>148021.67517116779</v>
      </c>
    </row>
    <row r="60" spans="1:10" x14ac:dyDescent="0.3">
      <c r="A60" s="25" t="s">
        <v>11</v>
      </c>
      <c r="B60" s="18">
        <v>295.6084655698258</v>
      </c>
      <c r="C60" s="18">
        <v>344.41075829277133</v>
      </c>
      <c r="D60" s="18">
        <v>629.16013836687171</v>
      </c>
      <c r="E60" s="18">
        <v>1114.9116057591507</v>
      </c>
      <c r="F60" s="18">
        <v>2542.541707583332</v>
      </c>
    </row>
    <row r="61" spans="1:10" x14ac:dyDescent="0.3">
      <c r="A61" s="25" t="s">
        <v>47</v>
      </c>
      <c r="B61" s="18">
        <v>2027.4230276830465</v>
      </c>
      <c r="C61" s="18">
        <v>2208.8003400639755</v>
      </c>
      <c r="D61" s="18">
        <v>4240.7704250879024</v>
      </c>
      <c r="E61" s="18">
        <v>14216.048734137566</v>
      </c>
      <c r="F61" s="18">
        <v>35384.627007726223</v>
      </c>
    </row>
    <row r="62" spans="1:10" x14ac:dyDescent="0.3">
      <c r="A62" s="23" t="s">
        <v>10</v>
      </c>
      <c r="B62" s="24">
        <f>+B49+B52+B53+B54+B55+B56+B57+B58+B59+B60+B61</f>
        <v>416732.98886014463</v>
      </c>
      <c r="C62" s="24">
        <f t="shared" ref="C62:F62" si="2">+C49+C52+C53+C54+C55+C56+C57+C58+C59+C60+C61</f>
        <v>572620.97709925647</v>
      </c>
      <c r="D62" s="24">
        <f t="shared" si="2"/>
        <v>857472.83889311226</v>
      </c>
      <c r="E62" s="24">
        <f t="shared" si="2"/>
        <v>1512532.4689389013</v>
      </c>
      <c r="F62" s="24">
        <f t="shared" si="2"/>
        <v>3893712.7471869178</v>
      </c>
      <c r="G62" s="21"/>
      <c r="H62" s="21"/>
      <c r="I62" s="21"/>
      <c r="J62" s="21"/>
    </row>
    <row r="63" spans="1:10" x14ac:dyDescent="0.3">
      <c r="B63" s="21"/>
      <c r="C63" s="21"/>
      <c r="D63" s="21"/>
      <c r="E63" s="21"/>
    </row>
    <row r="64" spans="1:10" x14ac:dyDescent="0.3">
      <c r="A64" s="53" t="s">
        <v>57</v>
      </c>
    </row>
    <row r="66" spans="1:6" x14ac:dyDescent="0.3">
      <c r="A66" s="1" t="s">
        <v>50</v>
      </c>
    </row>
    <row r="68" spans="1:6" x14ac:dyDescent="0.3">
      <c r="A68" s="15" t="s">
        <v>0</v>
      </c>
      <c r="B68" s="16">
        <v>2019</v>
      </c>
      <c r="C68" s="16">
        <v>2020</v>
      </c>
      <c r="D68" s="16">
        <v>2021</v>
      </c>
      <c r="E68" s="16">
        <v>2022</v>
      </c>
      <c r="F68" s="16">
        <v>2023</v>
      </c>
    </row>
    <row r="69" spans="1:6" x14ac:dyDescent="0.3">
      <c r="A69" s="25" t="s">
        <v>2</v>
      </c>
      <c r="B69" s="67">
        <v>3.8790415097000007E-2</v>
      </c>
      <c r="C69" s="67">
        <v>272.64014689029801</v>
      </c>
      <c r="D69" s="67">
        <v>467.40342220879995</v>
      </c>
      <c r="E69" s="67">
        <v>380.91587931239997</v>
      </c>
      <c r="F69" s="68">
        <v>1366.7960819978321</v>
      </c>
    </row>
    <row r="70" spans="1:6" x14ac:dyDescent="0.3">
      <c r="A70" s="25" t="s">
        <v>44</v>
      </c>
      <c r="B70" s="69">
        <v>0</v>
      </c>
      <c r="C70" s="69">
        <v>0</v>
      </c>
      <c r="D70" s="69">
        <v>0</v>
      </c>
      <c r="E70" s="69">
        <v>0</v>
      </c>
      <c r="F70" s="69">
        <v>0</v>
      </c>
    </row>
    <row r="71" spans="1:6" x14ac:dyDescent="0.3">
      <c r="A71" s="25" t="s">
        <v>45</v>
      </c>
      <c r="B71" s="69">
        <v>3.8790415097000007E-2</v>
      </c>
      <c r="C71" s="69">
        <v>272.64014689029801</v>
      </c>
      <c r="D71" s="69">
        <v>467.40342220879995</v>
      </c>
      <c r="E71" s="69">
        <v>380.91587931239997</v>
      </c>
      <c r="F71" s="68">
        <v>1366.7960819978321</v>
      </c>
    </row>
    <row r="72" spans="1:6" x14ac:dyDescent="0.3">
      <c r="A72" s="25" t="s">
        <v>3</v>
      </c>
      <c r="B72" s="67">
        <v>2043.052615391076</v>
      </c>
      <c r="C72" s="67">
        <v>2297.8149804185196</v>
      </c>
      <c r="D72" s="67">
        <v>5510.300711243669</v>
      </c>
      <c r="E72" s="67">
        <v>5249.9741430146978</v>
      </c>
      <c r="F72" s="68">
        <v>9209.992434730184</v>
      </c>
    </row>
    <row r="73" spans="1:6" x14ac:dyDescent="0.3">
      <c r="A73" s="25" t="s">
        <v>5</v>
      </c>
      <c r="B73" s="67">
        <v>28.964449985912079</v>
      </c>
      <c r="C73" s="67">
        <v>1.3390540577444394</v>
      </c>
      <c r="D73" s="67">
        <v>13.077230757844225</v>
      </c>
      <c r="E73" s="67">
        <v>589.7705948116311</v>
      </c>
      <c r="F73" s="68">
        <v>1158.8374211417827</v>
      </c>
    </row>
    <row r="74" spans="1:6" x14ac:dyDescent="0.3">
      <c r="A74" s="25" t="s">
        <v>6</v>
      </c>
      <c r="B74" s="67">
        <v>8.4146781896004903</v>
      </c>
      <c r="C74" s="67">
        <v>39.776836990963218</v>
      </c>
      <c r="D74" s="67">
        <v>305.4113496372039</v>
      </c>
      <c r="E74" s="67">
        <v>290.3584726093577</v>
      </c>
      <c r="F74" s="68">
        <v>1537.9673556497435</v>
      </c>
    </row>
    <row r="75" spans="1:6" x14ac:dyDescent="0.3">
      <c r="A75" s="25" t="s">
        <v>46</v>
      </c>
      <c r="B75" s="67">
        <v>10839.125031189385</v>
      </c>
      <c r="C75" s="67">
        <v>15755.365508772371</v>
      </c>
      <c r="D75" s="67">
        <v>29562.693774300791</v>
      </c>
      <c r="E75" s="67">
        <v>48776.228313792453</v>
      </c>
      <c r="F75" s="68">
        <v>141630.95377409094</v>
      </c>
    </row>
    <row r="76" spans="1:6" x14ac:dyDescent="0.3">
      <c r="A76" s="25" t="s">
        <v>7</v>
      </c>
      <c r="B76" s="67">
        <v>1400.6428923027743</v>
      </c>
      <c r="C76" s="67">
        <v>2896.1060120604006</v>
      </c>
      <c r="D76" s="67">
        <v>2900.664248047442</v>
      </c>
      <c r="E76" s="67">
        <v>6630.9787244333884</v>
      </c>
      <c r="F76" s="68">
        <v>15970.332060893264</v>
      </c>
    </row>
    <row r="77" spans="1:6" x14ac:dyDescent="0.3">
      <c r="A77" s="25" t="s">
        <v>59</v>
      </c>
      <c r="B77" s="67">
        <v>20.08975190455779</v>
      </c>
      <c r="C77" s="67">
        <v>45.486753847803186</v>
      </c>
      <c r="D77" s="67">
        <v>67.88269225723424</v>
      </c>
      <c r="E77" s="67">
        <v>41.740683773208062</v>
      </c>
      <c r="F77" s="68">
        <v>24.399798485632303</v>
      </c>
    </row>
    <row r="78" spans="1:6" x14ac:dyDescent="0.3">
      <c r="A78" s="25" t="s">
        <v>8</v>
      </c>
      <c r="B78" s="67">
        <v>666.95667804617199</v>
      </c>
      <c r="C78" s="67">
        <v>2222.7467077098459</v>
      </c>
      <c r="D78" s="67">
        <v>3868.8317675535322</v>
      </c>
      <c r="E78" s="67">
        <v>5668.3762607593062</v>
      </c>
      <c r="F78" s="68">
        <v>10417.441929584971</v>
      </c>
    </row>
    <row r="79" spans="1:6" x14ac:dyDescent="0.3">
      <c r="A79" s="25" t="s">
        <v>4</v>
      </c>
      <c r="B79" s="67">
        <v>0</v>
      </c>
      <c r="C79" s="67">
        <v>0</v>
      </c>
      <c r="D79" s="67">
        <v>0</v>
      </c>
      <c r="E79" s="67">
        <v>0</v>
      </c>
      <c r="F79" s="68">
        <v>0</v>
      </c>
    </row>
    <row r="80" spans="1:6" x14ac:dyDescent="0.3">
      <c r="A80" s="25" t="s">
        <v>11</v>
      </c>
      <c r="B80" s="67">
        <v>0</v>
      </c>
      <c r="C80" s="67">
        <v>0</v>
      </c>
      <c r="D80" s="67">
        <v>3.9934481655060585</v>
      </c>
      <c r="E80" s="67">
        <v>304.15846267661556</v>
      </c>
      <c r="F80" s="68">
        <v>770.61874549639992</v>
      </c>
    </row>
    <row r="81" spans="1:6" x14ac:dyDescent="0.3">
      <c r="A81" s="25" t="s">
        <v>47</v>
      </c>
      <c r="B81" s="67">
        <v>0</v>
      </c>
      <c r="C81" s="67">
        <v>0</v>
      </c>
      <c r="D81" s="67">
        <v>0</v>
      </c>
      <c r="E81" s="67">
        <v>0</v>
      </c>
      <c r="F81" s="68">
        <v>0</v>
      </c>
    </row>
    <row r="82" spans="1:6" x14ac:dyDescent="0.3">
      <c r="A82" s="23" t="s">
        <v>10</v>
      </c>
      <c r="B82" s="24">
        <f>+B69+B72+B73+B74+B75+B76+B77+B78+B79+B80+B81</f>
        <v>15007.284887424576</v>
      </c>
      <c r="C82" s="24">
        <f t="shared" ref="C82:F82" si="3">+C69+C72+C73+C74+C75+C76+C77+C78+C79+C80+C81</f>
        <v>23531.276000747945</v>
      </c>
      <c r="D82" s="24">
        <f t="shared" si="3"/>
        <v>42700.25864417202</v>
      </c>
      <c r="E82" s="24">
        <f t="shared" si="3"/>
        <v>67932.501535183052</v>
      </c>
      <c r="F82" s="24">
        <f t="shared" si="3"/>
        <v>182087.33960207077</v>
      </c>
    </row>
    <row r="83" spans="1:6" x14ac:dyDescent="0.3">
      <c r="B83" s="21"/>
      <c r="C83" s="21"/>
      <c r="D83" s="21"/>
      <c r="E83" s="21"/>
    </row>
    <row r="84" spans="1:6" x14ac:dyDescent="0.3">
      <c r="A84" s="53" t="s">
        <v>57</v>
      </c>
    </row>
    <row r="87" spans="1:6" x14ac:dyDescent="0.3">
      <c r="B87" s="27"/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30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11627.233329677216</v>
      </c>
      <c r="C6" s="31">
        <v>16330.604928405666</v>
      </c>
      <c r="D6" s="31">
        <v>25717.848634995014</v>
      </c>
      <c r="E6" s="31">
        <v>54741.577492824545</v>
      </c>
      <c r="F6" s="31">
        <v>116668.70273077984</v>
      </c>
    </row>
    <row r="7" spans="1:6" x14ac:dyDescent="0.3">
      <c r="A7" s="29" t="s">
        <v>58</v>
      </c>
      <c r="B7" s="31">
        <v>75541.247862039221</v>
      </c>
      <c r="C7" s="31">
        <v>106364.74610448282</v>
      </c>
      <c r="D7" s="31">
        <v>167550.62859540834</v>
      </c>
      <c r="E7" s="31">
        <v>355607.95575377456</v>
      </c>
      <c r="F7" s="31">
        <v>750435.47695204057</v>
      </c>
    </row>
    <row r="8" spans="1:6" x14ac:dyDescent="0.3">
      <c r="A8" s="29" t="s">
        <v>40</v>
      </c>
      <c r="B8" s="32">
        <v>0.1247659857362307</v>
      </c>
      <c r="C8" s="32">
        <v>0.12925352745626684</v>
      </c>
      <c r="D8" s="32">
        <v>0.1340861093969323</v>
      </c>
      <c r="E8" s="32">
        <v>0.14056511822463483</v>
      </c>
      <c r="F8" s="32">
        <v>0.13137245451840601</v>
      </c>
    </row>
    <row r="9" spans="1:6" x14ac:dyDescent="0.3">
      <c r="A9" s="29" t="s">
        <v>41</v>
      </c>
      <c r="B9" s="32">
        <v>0.22354092052135197</v>
      </c>
      <c r="C9" s="32">
        <v>0.22558155566149668</v>
      </c>
      <c r="D9" s="32">
        <v>0.22569499756963901</v>
      </c>
      <c r="E9" s="32">
        <v>0.23294599442569958</v>
      </c>
      <c r="F9" s="32">
        <v>0.21540860496221972</v>
      </c>
    </row>
    <row r="10" spans="1:6" x14ac:dyDescent="0.3">
      <c r="F10" s="32"/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8477.3689365699993</v>
      </c>
      <c r="C17" s="45">
        <v>12295.590448840001</v>
      </c>
      <c r="D17" s="45">
        <v>17811.55471991</v>
      </c>
      <c r="E17" s="45">
        <v>37588.188623850001</v>
      </c>
      <c r="F17" s="45">
        <v>83103.174474250001</v>
      </c>
    </row>
    <row r="18" spans="1:6" x14ac:dyDescent="0.3">
      <c r="A18" s="29" t="s">
        <v>64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3075.5029499741795</v>
      </c>
      <c r="C20" s="45">
        <v>3957.8580433006996</v>
      </c>
      <c r="D20" s="45">
        <v>7760.0684686803179</v>
      </c>
      <c r="E20" s="45">
        <v>16917.316054008639</v>
      </c>
      <c r="F20" s="45">
        <v>33000.219292252863</v>
      </c>
    </row>
    <row r="21" spans="1:6" x14ac:dyDescent="0.3">
      <c r="A21" s="36" t="s">
        <v>39</v>
      </c>
      <c r="B21" s="46">
        <v>575.01001411641937</v>
      </c>
      <c r="C21" s="46">
        <v>785.76366298374626</v>
      </c>
      <c r="D21" s="46">
        <v>1367.0166476537763</v>
      </c>
      <c r="E21" s="46">
        <v>2990.6806933473099</v>
      </c>
      <c r="F21" s="46">
        <v>6333.0441323642162</v>
      </c>
    </row>
    <row r="22" spans="1:6" x14ac:dyDescent="0.3">
      <c r="A22" s="36" t="s">
        <v>67</v>
      </c>
      <c r="B22" s="46">
        <f t="shared" ref="B22:F22" si="0">+B20-B21</f>
        <v>2500.4929358577601</v>
      </c>
      <c r="C22" s="46">
        <f t="shared" si="0"/>
        <v>3172.0943803169534</v>
      </c>
      <c r="D22" s="46">
        <f t="shared" si="0"/>
        <v>6393.0518210265418</v>
      </c>
      <c r="E22" s="46">
        <f t="shared" si="0"/>
        <v>13926.63536066133</v>
      </c>
      <c r="F22" s="46">
        <f t="shared" si="0"/>
        <v>26667.175159888648</v>
      </c>
    </row>
    <row r="23" spans="1:6" x14ac:dyDescent="0.3">
      <c r="A23" s="29" t="s">
        <v>68</v>
      </c>
      <c r="B23" s="45">
        <v>74.3614431330369</v>
      </c>
      <c r="C23" s="45">
        <v>77.156436264968121</v>
      </c>
      <c r="D23" s="45">
        <v>146.22544640469735</v>
      </c>
      <c r="E23" s="45">
        <v>236.07281496590207</v>
      </c>
      <c r="F23" s="45">
        <v>565.30896427698292</v>
      </c>
    </row>
    <row r="24" spans="1:6" x14ac:dyDescent="0.3">
      <c r="A24" s="39" t="s">
        <v>10</v>
      </c>
      <c r="B24" s="40">
        <f t="shared" ref="B24" si="1">+B17+B18+B19+B20+B23</f>
        <v>11627.233329677216</v>
      </c>
      <c r="C24" s="40">
        <f t="shared" ref="C24" si="2">+C17+C18+C19+C20+C23</f>
        <v>16330.604928405668</v>
      </c>
      <c r="D24" s="40">
        <f t="shared" ref="D24" si="3">+D17+D18+D19+D20+D23</f>
        <v>25717.848634995014</v>
      </c>
      <c r="E24" s="40">
        <f t="shared" ref="E24" si="4">+E17+E18+E19+E20+E23</f>
        <v>54741.577492824545</v>
      </c>
      <c r="F24" s="40">
        <f t="shared" ref="F24" si="5">+F17+F18+F19+F20+F23</f>
        <v>116668.70273077984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45" t="s">
        <v>2</v>
      </c>
      <c r="B32" s="45">
        <v>26.870762890761004</v>
      </c>
      <c r="C32" s="45">
        <v>27.878428156325811</v>
      </c>
      <c r="D32" s="45">
        <v>66.038274510570844</v>
      </c>
      <c r="E32" s="45">
        <v>124.19684293448624</v>
      </c>
      <c r="F32" s="45">
        <v>279.89295606700585</v>
      </c>
    </row>
    <row r="33" spans="1:6" ht="15" customHeight="1" x14ac:dyDescent="0.3">
      <c r="A33" s="37" t="s">
        <v>3</v>
      </c>
      <c r="B33" s="45">
        <v>456.34181236966219</v>
      </c>
      <c r="C33" s="45">
        <v>342.30136709711394</v>
      </c>
      <c r="D33" s="45">
        <v>306.33131497873217</v>
      </c>
      <c r="E33" s="45">
        <v>2134.8273929280313</v>
      </c>
      <c r="F33" s="45">
        <v>1750.5399914244676</v>
      </c>
    </row>
    <row r="34" spans="1:6" ht="15" customHeight="1" x14ac:dyDescent="0.3">
      <c r="A34" s="37" t="s">
        <v>5</v>
      </c>
      <c r="B34" s="45">
        <v>104.89324466629263</v>
      </c>
      <c r="C34" s="45">
        <v>88.120113780259402</v>
      </c>
      <c r="D34" s="45">
        <v>172.35759806595826</v>
      </c>
      <c r="E34" s="45">
        <v>299.11765535419045</v>
      </c>
      <c r="F34" s="45">
        <v>612.87398124189576</v>
      </c>
    </row>
    <row r="35" spans="1:6" ht="15" customHeight="1" x14ac:dyDescent="0.3">
      <c r="A35" s="37" t="s">
        <v>6</v>
      </c>
      <c r="B35" s="45">
        <v>182.02525554694989</v>
      </c>
      <c r="C35" s="45">
        <v>188.85128159674559</v>
      </c>
      <c r="D35" s="45">
        <v>447.34992610869824</v>
      </c>
      <c r="E35" s="45">
        <v>841.32192916067993</v>
      </c>
      <c r="F35" s="45">
        <v>1896.0230887752468</v>
      </c>
    </row>
    <row r="36" spans="1:6" ht="15" customHeight="1" x14ac:dyDescent="0.3">
      <c r="A36" s="37" t="s">
        <v>46</v>
      </c>
      <c r="B36" s="45">
        <v>8676.863249279033</v>
      </c>
      <c r="C36" s="45">
        <v>12496.977823637713</v>
      </c>
      <c r="D36" s="45">
        <v>18615.25453206326</v>
      </c>
      <c r="E36" s="45">
        <v>39207.75001076921</v>
      </c>
      <c r="F36" s="45">
        <v>86977.459556235874</v>
      </c>
    </row>
    <row r="37" spans="1:6" ht="15" customHeight="1" x14ac:dyDescent="0.3">
      <c r="A37" s="37" t="s">
        <v>7</v>
      </c>
      <c r="B37" s="45">
        <v>134.17323314978998</v>
      </c>
      <c r="C37" s="45">
        <v>139.20478760037307</v>
      </c>
      <c r="D37" s="45">
        <v>329.74757131898144</v>
      </c>
      <c r="E37" s="45">
        <v>620.1495666967545</v>
      </c>
      <c r="F37" s="45">
        <v>1397.5837978263939</v>
      </c>
    </row>
    <row r="38" spans="1:6" ht="15" customHeight="1" x14ac:dyDescent="0.3">
      <c r="A38" s="37" t="s">
        <v>59</v>
      </c>
      <c r="B38" s="45">
        <v>76.705862127586485</v>
      </c>
      <c r="C38" s="45">
        <v>79.582365234156171</v>
      </c>
      <c r="D38" s="45">
        <v>188.51428968893319</v>
      </c>
      <c r="E38" s="45">
        <v>354.53499960322159</v>
      </c>
      <c r="F38" s="45">
        <v>798.98849860865766</v>
      </c>
    </row>
    <row r="39" spans="1:6" ht="15" customHeight="1" x14ac:dyDescent="0.3">
      <c r="A39" s="37" t="s">
        <v>8</v>
      </c>
      <c r="B39" s="45">
        <v>1384.7732437509903</v>
      </c>
      <c r="C39" s="45">
        <v>2173.6869292195233</v>
      </c>
      <c r="D39" s="45">
        <v>4190.2989526449401</v>
      </c>
      <c r="E39" s="45">
        <v>8105.623485043152</v>
      </c>
      <c r="F39" s="45">
        <v>16439.046474901494</v>
      </c>
    </row>
    <row r="40" spans="1:6" ht="15" customHeight="1" x14ac:dyDescent="0.3">
      <c r="A40" s="37" t="s">
        <v>4</v>
      </c>
      <c r="B40" s="45">
        <v>575.01001411641937</v>
      </c>
      <c r="C40" s="45">
        <v>785.76366298374626</v>
      </c>
      <c r="D40" s="45">
        <v>1367.0166476537763</v>
      </c>
      <c r="E40" s="45">
        <v>2990.6806933473099</v>
      </c>
      <c r="F40" s="45">
        <v>6333.0441323642162</v>
      </c>
    </row>
    <row r="41" spans="1:6" ht="15" customHeight="1" x14ac:dyDescent="0.3">
      <c r="A41" s="37" t="s">
        <v>11</v>
      </c>
      <c r="B41" s="45">
        <v>4.4460906120244932</v>
      </c>
      <c r="C41" s="45">
        <v>5.1468023685235229</v>
      </c>
      <c r="D41" s="45">
        <v>7.2076430821151645</v>
      </c>
      <c r="E41" s="45">
        <v>14.845525028650574</v>
      </c>
      <c r="F41" s="45">
        <v>43.642994300567985</v>
      </c>
    </row>
    <row r="42" spans="1:6" ht="15" customHeight="1" x14ac:dyDescent="0.3">
      <c r="A42" s="37" t="s">
        <v>12</v>
      </c>
      <c r="B42" s="45">
        <v>5.1305611677071195</v>
      </c>
      <c r="C42" s="45">
        <v>3.0913667311899564</v>
      </c>
      <c r="D42" s="45">
        <v>27.731884879050583</v>
      </c>
      <c r="E42" s="45">
        <v>48.529391958856522</v>
      </c>
      <c r="F42" s="45">
        <v>139.60725903403088</v>
      </c>
    </row>
    <row r="43" spans="1:6" x14ac:dyDescent="0.3">
      <c r="A43" s="23" t="s">
        <v>10</v>
      </c>
      <c r="B43" s="24">
        <f t="shared" ref="B43" si="6">+SUM(B32:B42)</f>
        <v>11627.233329677216</v>
      </c>
      <c r="C43" s="24">
        <f t="shared" ref="C43" si="7">+SUM(C32:C42)</f>
        <v>16330.604928405672</v>
      </c>
      <c r="D43" s="24">
        <f t="shared" ref="D43" si="8">+SUM(D32:D42)</f>
        <v>25717.848634995018</v>
      </c>
      <c r="E43" s="24">
        <f t="shared" ref="E43" si="9">+SUM(E32:E42)</f>
        <v>54741.577492824545</v>
      </c>
      <c r="F43" s="24">
        <f t="shared" ref="F43" si="10">+SUM(F32:F42)</f>
        <v>116668.70273077984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31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10091.033780464013</v>
      </c>
      <c r="C6" s="31">
        <v>13209.614697281833</v>
      </c>
      <c r="D6" s="31">
        <v>20913.968806765723</v>
      </c>
      <c r="E6" s="31">
        <v>39985.575786039146</v>
      </c>
      <c r="F6" s="31">
        <v>82489.694658607201</v>
      </c>
    </row>
    <row r="7" spans="1:6" x14ac:dyDescent="0.3">
      <c r="A7" s="29" t="s">
        <v>58</v>
      </c>
      <c r="B7" s="31">
        <v>126208.91477035847</v>
      </c>
      <c r="C7" s="31">
        <v>164835.84188876479</v>
      </c>
      <c r="D7" s="31">
        <v>260088.40589926406</v>
      </c>
      <c r="E7" s="31">
        <v>494277.60962754051</v>
      </c>
      <c r="F7" s="31">
        <v>1022886.9433387134</v>
      </c>
    </row>
    <row r="8" spans="1:6" x14ac:dyDescent="0.3">
      <c r="A8" s="29" t="s">
        <v>40</v>
      </c>
      <c r="B8" s="32">
        <v>0.12855522010268217</v>
      </c>
      <c r="C8" s="32">
        <v>0.13643731763561745</v>
      </c>
      <c r="D8" s="32">
        <v>0.13410947513697816</v>
      </c>
      <c r="E8" s="32">
        <v>0.1343421778908811</v>
      </c>
      <c r="F8" s="32">
        <v>0.11570633108128403</v>
      </c>
    </row>
    <row r="9" spans="1:6" x14ac:dyDescent="0.3">
      <c r="A9" s="29" t="s">
        <v>41</v>
      </c>
      <c r="B9" s="32">
        <v>0.21195378926211475</v>
      </c>
      <c r="C9" s="32">
        <v>0.22367367711042174</v>
      </c>
      <c r="D9" s="32">
        <v>0.21008400270054919</v>
      </c>
      <c r="E9" s="32">
        <v>0.20522744915280491</v>
      </c>
      <c r="F9" s="32">
        <v>0.20695113559053957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5514.530209059003</v>
      </c>
      <c r="C17" s="45">
        <v>7494.6011204001288</v>
      </c>
      <c r="D17" s="45">
        <v>11949.335901722356</v>
      </c>
      <c r="E17" s="45">
        <v>23751.819026256439</v>
      </c>
      <c r="F17" s="45">
        <v>55001.012967504335</v>
      </c>
    </row>
    <row r="18" spans="1:6" x14ac:dyDescent="0.3">
      <c r="A18" s="29" t="s">
        <v>64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4569.0157493344313</v>
      </c>
      <c r="C20" s="45">
        <v>5707.7881472902673</v>
      </c>
      <c r="D20" s="45">
        <v>8948.9741004002572</v>
      </c>
      <c r="E20" s="45">
        <v>16197.047466148069</v>
      </c>
      <c r="F20" s="45">
        <v>27420.534735222845</v>
      </c>
    </row>
    <row r="21" spans="1:6" x14ac:dyDescent="0.3">
      <c r="A21" s="36" t="s">
        <v>39</v>
      </c>
      <c r="B21" s="46">
        <v>528.00269994485848</v>
      </c>
      <c r="C21" s="46">
        <v>691.05477736949376</v>
      </c>
      <c r="D21" s="46">
        <v>1144.0751714197215</v>
      </c>
      <c r="E21" s="46">
        <v>1861.3323253752728</v>
      </c>
      <c r="F21" s="46">
        <v>3525.9460668674133</v>
      </c>
    </row>
    <row r="22" spans="1:6" x14ac:dyDescent="0.3">
      <c r="A22" s="36" t="s">
        <v>67</v>
      </c>
      <c r="B22" s="46">
        <f t="shared" ref="B22:F22" si="0">+B20-B21</f>
        <v>4041.0130493895731</v>
      </c>
      <c r="C22" s="46">
        <f t="shared" si="0"/>
        <v>5016.7333699207738</v>
      </c>
      <c r="D22" s="46">
        <f t="shared" si="0"/>
        <v>7804.8989289805359</v>
      </c>
      <c r="E22" s="46">
        <f t="shared" si="0"/>
        <v>14335.715140772796</v>
      </c>
      <c r="F22" s="46">
        <f t="shared" si="0"/>
        <v>23894.588668355431</v>
      </c>
    </row>
    <row r="23" spans="1:6" x14ac:dyDescent="0.3">
      <c r="A23" s="29" t="s">
        <v>68</v>
      </c>
      <c r="B23" s="45">
        <v>7.4878220705786092</v>
      </c>
      <c r="C23" s="45">
        <v>7.2254295914371305</v>
      </c>
      <c r="D23" s="45">
        <v>15.658804643106006</v>
      </c>
      <c r="E23" s="45">
        <v>36.709293634635635</v>
      </c>
      <c r="F23" s="45">
        <v>68.146955880019576</v>
      </c>
    </row>
    <row r="24" spans="1:6" x14ac:dyDescent="0.3">
      <c r="A24" s="39" t="s">
        <v>10</v>
      </c>
      <c r="B24" s="40">
        <f t="shared" ref="B24" si="1">+B17+B18+B19+B20+B23</f>
        <v>10091.033780464013</v>
      </c>
      <c r="C24" s="40">
        <f t="shared" ref="C24" si="2">+C17+C18+C19+C20+C23</f>
        <v>13209.614697281833</v>
      </c>
      <c r="D24" s="40">
        <f t="shared" ref="D24" si="3">+D17+D18+D19+D20+D23</f>
        <v>20913.968806765719</v>
      </c>
      <c r="E24" s="40">
        <f t="shared" ref="E24" si="4">+E17+E18+E19+E20+E23</f>
        <v>39985.575786039146</v>
      </c>
      <c r="F24" s="40">
        <f t="shared" ref="F24" si="5">+F17+F18+F19+F20+F23</f>
        <v>82489.694658607201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1394.3724711880805</v>
      </c>
      <c r="C33" s="45">
        <v>1450.5197132948708</v>
      </c>
      <c r="D33" s="45">
        <v>2953.4408374342511</v>
      </c>
      <c r="E33" s="45">
        <v>4416.6765566318863</v>
      </c>
      <c r="F33" s="45">
        <v>6849.5613888748367</v>
      </c>
    </row>
    <row r="34" spans="1:6" ht="15" customHeight="1" x14ac:dyDescent="0.3">
      <c r="A34" s="37" t="s">
        <v>5</v>
      </c>
      <c r="B34" s="45">
        <v>707.65015461872395</v>
      </c>
      <c r="C34" s="45">
        <v>537.90898547692416</v>
      </c>
      <c r="D34" s="45">
        <v>1244.4605248199534</v>
      </c>
      <c r="E34" s="45">
        <v>2604.5115972810331</v>
      </c>
      <c r="F34" s="45">
        <v>3933.7799397510316</v>
      </c>
    </row>
    <row r="35" spans="1:6" ht="15" customHeight="1" x14ac:dyDescent="0.3">
      <c r="A35" s="37" t="s">
        <v>6</v>
      </c>
      <c r="B35" s="45">
        <v>115.70709819407547</v>
      </c>
      <c r="C35" s="45">
        <v>177.71112714667697</v>
      </c>
      <c r="D35" s="45">
        <v>315.28655396581166</v>
      </c>
      <c r="E35" s="45">
        <v>480.96585557901977</v>
      </c>
      <c r="F35" s="45">
        <v>876.23186980754224</v>
      </c>
    </row>
    <row r="36" spans="1:6" ht="15" customHeight="1" x14ac:dyDescent="0.3">
      <c r="A36" s="37" t="s">
        <v>46</v>
      </c>
      <c r="B36" s="45">
        <v>5514.530209059003</v>
      </c>
      <c r="C36" s="45">
        <v>7494.6011204001288</v>
      </c>
      <c r="D36" s="45">
        <v>11949.335901722356</v>
      </c>
      <c r="E36" s="45">
        <v>23751.819026256439</v>
      </c>
      <c r="F36" s="45">
        <v>55001.012967504335</v>
      </c>
    </row>
    <row r="37" spans="1:6" ht="15" customHeight="1" x14ac:dyDescent="0.3">
      <c r="A37" s="37" t="s">
        <v>7</v>
      </c>
      <c r="B37" s="45">
        <v>247.53173702854795</v>
      </c>
      <c r="C37" s="45">
        <v>380.17671066415579</v>
      </c>
      <c r="D37" s="45">
        <v>674.49127653344294</v>
      </c>
      <c r="E37" s="45">
        <v>1028.9283504734233</v>
      </c>
      <c r="F37" s="45">
        <v>1874.5193696711258</v>
      </c>
    </row>
    <row r="38" spans="1:6" ht="15" customHeight="1" x14ac:dyDescent="0.3">
      <c r="A38" s="37" t="s">
        <v>59</v>
      </c>
      <c r="B38" s="45">
        <v>141.48858016488822</v>
      </c>
      <c r="C38" s="45">
        <v>217.30814662131675</v>
      </c>
      <c r="D38" s="45">
        <v>385.53768577688891</v>
      </c>
      <c r="E38" s="45">
        <v>588.13311435331286</v>
      </c>
      <c r="F38" s="45">
        <v>1071.4710254538411</v>
      </c>
    </row>
    <row r="39" spans="1:6" ht="15" customHeight="1" x14ac:dyDescent="0.3">
      <c r="A39" s="37" t="s">
        <v>8</v>
      </c>
      <c r="B39" s="45">
        <v>1434.2630081952566</v>
      </c>
      <c r="C39" s="45">
        <v>2253.1086867168283</v>
      </c>
      <c r="D39" s="45">
        <v>2231.682050450187</v>
      </c>
      <c r="E39" s="45">
        <v>5216.4996664541204</v>
      </c>
      <c r="F39" s="45">
        <v>9289.0250747970567</v>
      </c>
    </row>
    <row r="40" spans="1:6" ht="15" customHeight="1" x14ac:dyDescent="0.3">
      <c r="A40" s="37" t="s">
        <v>4</v>
      </c>
      <c r="B40" s="45">
        <v>528.00269994485848</v>
      </c>
      <c r="C40" s="45">
        <v>691.05477736949376</v>
      </c>
      <c r="D40" s="45">
        <v>1144.0751714197215</v>
      </c>
      <c r="E40" s="45">
        <v>1861.3323253752728</v>
      </c>
      <c r="F40" s="45">
        <v>3525.9460668674133</v>
      </c>
    </row>
    <row r="41" spans="1:6" ht="15" customHeight="1" x14ac:dyDescent="0.3">
      <c r="A41" s="37" t="s">
        <v>11</v>
      </c>
      <c r="B41" s="45">
        <v>7.4878220705786092</v>
      </c>
      <c r="C41" s="45">
        <v>7.2254295914371305</v>
      </c>
      <c r="D41" s="45">
        <v>15.658804643106006</v>
      </c>
      <c r="E41" s="45">
        <v>36.709293634635635</v>
      </c>
      <c r="F41" s="45">
        <v>68.146955880019576</v>
      </c>
    </row>
    <row r="42" spans="1:6" ht="15" customHeight="1" x14ac:dyDescent="0.3">
      <c r="A42" s="37" t="s">
        <v>12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</row>
    <row r="43" spans="1:6" x14ac:dyDescent="0.3">
      <c r="A43" s="23" t="s">
        <v>10</v>
      </c>
      <c r="B43" s="24">
        <f t="shared" ref="B43" si="6">+SUM(B32:B42)</f>
        <v>10091.033780464011</v>
      </c>
      <c r="C43" s="24">
        <f t="shared" ref="C43" si="7">+SUM(C32:C42)</f>
        <v>13209.614697281835</v>
      </c>
      <c r="D43" s="24">
        <f t="shared" ref="D43" si="8">+SUM(D32:D42)</f>
        <v>20913.968806765719</v>
      </c>
      <c r="E43" s="24">
        <f t="shared" ref="E43" si="9">+SUM(E32:E42)</f>
        <v>39985.575786039146</v>
      </c>
      <c r="F43" s="24">
        <f t="shared" ref="F43" si="10">+SUM(F32:F42)</f>
        <v>82489.694658607186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32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14186.421093747236</v>
      </c>
      <c r="C6" s="31">
        <v>12919.266032513244</v>
      </c>
      <c r="D6" s="31">
        <v>15974.13286428319</v>
      </c>
      <c r="E6" s="31">
        <v>32118.171625798765</v>
      </c>
      <c r="F6" s="31">
        <v>60637.183833008799</v>
      </c>
    </row>
    <row r="7" spans="1:6" x14ac:dyDescent="0.3">
      <c r="A7" s="29" t="s">
        <v>58</v>
      </c>
      <c r="B7" s="31">
        <v>284942.27597057942</v>
      </c>
      <c r="C7" s="31">
        <v>261539.48686181838</v>
      </c>
      <c r="D7" s="31">
        <v>325863.05592058896</v>
      </c>
      <c r="E7" s="31">
        <v>660242.80774984101</v>
      </c>
      <c r="F7" s="31">
        <v>1249426.8489452072</v>
      </c>
    </row>
    <row r="8" spans="1:6" x14ac:dyDescent="0.3">
      <c r="A8" s="29" t="s">
        <v>40</v>
      </c>
      <c r="B8" s="32">
        <v>0.30780932356530821</v>
      </c>
      <c r="C8" s="32">
        <v>0.19989408910031761</v>
      </c>
      <c r="D8" s="32">
        <v>0.19650288043132952</v>
      </c>
      <c r="E8" s="32">
        <v>0.14790791273418244</v>
      </c>
      <c r="F8" s="32">
        <v>0.11353551359841614</v>
      </c>
    </row>
    <row r="9" spans="1:6" x14ac:dyDescent="0.3">
      <c r="A9" s="29" t="s">
        <v>41</v>
      </c>
      <c r="B9" s="32">
        <v>0.5094934844036294</v>
      </c>
      <c r="C9" s="32">
        <v>0.29409204489152369</v>
      </c>
      <c r="D9" s="32">
        <v>0.30160639940670403</v>
      </c>
      <c r="E9" s="32">
        <v>0.23937199551977817</v>
      </c>
      <c r="F9" s="32">
        <v>0.21056713529827401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10231.789852517268</v>
      </c>
      <c r="C17" s="45">
        <v>1025.7497337538218</v>
      </c>
      <c r="D17" s="45">
        <v>1402.0752131669396</v>
      </c>
      <c r="E17" s="45">
        <v>3934.2459209596232</v>
      </c>
      <c r="F17" s="45">
        <v>2946.4784893082401</v>
      </c>
    </row>
    <row r="18" spans="1:6" x14ac:dyDescent="0.3">
      <c r="A18" s="29" t="s">
        <v>64</v>
      </c>
      <c r="B18" s="45">
        <v>0</v>
      </c>
      <c r="C18" s="45">
        <v>2801.9265544636314</v>
      </c>
      <c r="D18" s="45">
        <v>3142.1584112864834</v>
      </c>
      <c r="E18" s="45">
        <v>7858.484712536223</v>
      </c>
      <c r="F18" s="45">
        <v>15695.397577773447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3807.1369916937665</v>
      </c>
      <c r="C20" s="45">
        <v>8918.8577567884131</v>
      </c>
      <c r="D20" s="45">
        <v>11250.084209716109</v>
      </c>
      <c r="E20" s="45">
        <v>19885.800991494692</v>
      </c>
      <c r="F20" s="45">
        <v>41111.521501152252</v>
      </c>
    </row>
    <row r="21" spans="1:6" x14ac:dyDescent="0.3">
      <c r="A21" s="36" t="s">
        <v>39</v>
      </c>
      <c r="B21" s="46">
        <v>174.1749559917393</v>
      </c>
      <c r="C21" s="46">
        <v>851.75594970967768</v>
      </c>
      <c r="D21" s="46">
        <v>1522.8417385959069</v>
      </c>
      <c r="E21" s="46">
        <v>839.76853632919904</v>
      </c>
      <c r="F21" s="46">
        <v>1808.9081416239044</v>
      </c>
    </row>
    <row r="22" spans="1:6" x14ac:dyDescent="0.3">
      <c r="A22" s="36" t="s">
        <v>67</v>
      </c>
      <c r="B22" s="46">
        <f t="shared" ref="B22:F22" si="0">+B20-B21</f>
        <v>3632.9620357020272</v>
      </c>
      <c r="C22" s="46">
        <f t="shared" si="0"/>
        <v>8067.1018070787359</v>
      </c>
      <c r="D22" s="46">
        <f t="shared" si="0"/>
        <v>9727.242471120202</v>
      </c>
      <c r="E22" s="46">
        <f t="shared" si="0"/>
        <v>19046.032455165492</v>
      </c>
      <c r="F22" s="46">
        <f t="shared" si="0"/>
        <v>39302.613359528346</v>
      </c>
    </row>
    <row r="23" spans="1:6" x14ac:dyDescent="0.3">
      <c r="A23" s="29" t="s">
        <v>68</v>
      </c>
      <c r="B23" s="45">
        <v>147.49424953620314</v>
      </c>
      <c r="C23" s="45">
        <v>172.73198750737819</v>
      </c>
      <c r="D23" s="45">
        <v>179.81503011365524</v>
      </c>
      <c r="E23" s="45">
        <v>439.64000080821688</v>
      </c>
      <c r="F23" s="45">
        <v>883.78626477487967</v>
      </c>
    </row>
    <row r="24" spans="1:6" x14ac:dyDescent="0.3">
      <c r="A24" s="39" t="s">
        <v>10</v>
      </c>
      <c r="B24" s="40">
        <f t="shared" ref="B24" si="1">+B17+B18+B19+B20+B23</f>
        <v>14186.421093747236</v>
      </c>
      <c r="C24" s="40">
        <f t="shared" ref="C24" si="2">+C17+C18+C19+C20+C23</f>
        <v>12919.266032513246</v>
      </c>
      <c r="D24" s="40">
        <f t="shared" ref="D24" si="3">+D17+D18+D19+D20+D23</f>
        <v>15974.132864283189</v>
      </c>
      <c r="E24" s="40">
        <f t="shared" ref="E24" si="4">+E17+E18+E19+E20+E23</f>
        <v>32118.171625798754</v>
      </c>
      <c r="F24" s="40">
        <f t="shared" ref="F24" si="5">+F17+F18+F19+F20+F23</f>
        <v>60637.183833008814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1545.8702603058416</v>
      </c>
      <c r="C33" s="45">
        <v>403.32185267691671</v>
      </c>
      <c r="D33" s="45">
        <v>423.23798445665909</v>
      </c>
      <c r="E33" s="45">
        <v>939.73905999996111</v>
      </c>
      <c r="F33" s="45">
        <v>7280.8322538789807</v>
      </c>
    </row>
    <row r="34" spans="1:6" ht="15" customHeight="1" x14ac:dyDescent="0.3">
      <c r="A34" s="37" t="s">
        <v>5</v>
      </c>
      <c r="B34" s="45">
        <v>141.27999301460963</v>
      </c>
      <c r="C34" s="45">
        <v>56.224705691278579</v>
      </c>
      <c r="D34" s="45">
        <v>462.32853253690803</v>
      </c>
      <c r="E34" s="45">
        <v>1146.5199123621328</v>
      </c>
      <c r="F34" s="45">
        <v>2365.2244453800122</v>
      </c>
    </row>
    <row r="35" spans="1:6" ht="15" customHeight="1" x14ac:dyDescent="0.3">
      <c r="A35" s="37" t="s">
        <v>6</v>
      </c>
      <c r="B35" s="45">
        <v>211.96472409381141</v>
      </c>
      <c r="C35" s="45">
        <v>92.84501125320368</v>
      </c>
      <c r="D35" s="45">
        <v>69.72526220649209</v>
      </c>
      <c r="E35" s="45">
        <v>61.390570555256744</v>
      </c>
      <c r="F35" s="45">
        <v>37.381729754111831</v>
      </c>
    </row>
    <row r="36" spans="1:6" ht="15" customHeight="1" x14ac:dyDescent="0.3">
      <c r="A36" s="37" t="s">
        <v>46</v>
      </c>
      <c r="B36" s="45">
        <v>10231.789852517268</v>
      </c>
      <c r="C36" s="45">
        <v>7088.3711480852489</v>
      </c>
      <c r="D36" s="45">
        <v>9185.3458743229603</v>
      </c>
      <c r="E36" s="45">
        <v>23139.23285551665</v>
      </c>
      <c r="F36" s="45">
        <v>42601.016758558704</v>
      </c>
    </row>
    <row r="37" spans="1:6" ht="15" customHeight="1" x14ac:dyDescent="0.3">
      <c r="A37" s="37" t="s">
        <v>7</v>
      </c>
      <c r="B37" s="45">
        <v>138.67751753388185</v>
      </c>
      <c r="C37" s="45">
        <v>270.71633910934997</v>
      </c>
      <c r="D37" s="45">
        <v>439.68044079085388</v>
      </c>
      <c r="E37" s="45">
        <v>1129.5863476089107</v>
      </c>
      <c r="F37" s="45">
        <v>1883.8550869640792</v>
      </c>
    </row>
    <row r="38" spans="1:6" ht="15" customHeight="1" x14ac:dyDescent="0.3">
      <c r="A38" s="37" t="s">
        <v>59</v>
      </c>
      <c r="B38" s="45">
        <v>0</v>
      </c>
      <c r="C38" s="45">
        <v>40.977867680298615</v>
      </c>
      <c r="D38" s="45">
        <v>62.645831473382813</v>
      </c>
      <c r="E38" s="45">
        <v>173.19879324078286</v>
      </c>
      <c r="F38" s="45">
        <v>130.39892940350634</v>
      </c>
    </row>
    <row r="39" spans="1:6" ht="15" customHeight="1" x14ac:dyDescent="0.3">
      <c r="A39" s="37" t="s">
        <v>8</v>
      </c>
      <c r="B39" s="45">
        <v>1700.215939725741</v>
      </c>
      <c r="C39" s="45">
        <v>3998.5458764911714</v>
      </c>
      <c r="D39" s="45">
        <v>3697.5942517732897</v>
      </c>
      <c r="E39" s="45">
        <v>4417.9982632462579</v>
      </c>
      <c r="F39" s="45">
        <v>3985.3168852260546</v>
      </c>
    </row>
    <row r="40" spans="1:6" ht="15" customHeight="1" x14ac:dyDescent="0.3">
      <c r="A40" s="37" t="s">
        <v>4</v>
      </c>
      <c r="B40" s="45">
        <v>174.1749559917393</v>
      </c>
      <c r="C40" s="45">
        <v>851.75594970967768</v>
      </c>
      <c r="D40" s="45">
        <v>1522.8417385959069</v>
      </c>
      <c r="E40" s="45">
        <v>839.76853632919904</v>
      </c>
      <c r="F40" s="45">
        <v>1808.9081416239044</v>
      </c>
    </row>
    <row r="41" spans="1:6" ht="15" customHeight="1" x14ac:dyDescent="0.3">
      <c r="A41" s="37" t="s">
        <v>11</v>
      </c>
      <c r="B41" s="45">
        <v>18.506330691046003</v>
      </c>
      <c r="C41" s="45">
        <v>107.89301870760056</v>
      </c>
      <c r="D41" s="45">
        <v>110.73294812673515</v>
      </c>
      <c r="E41" s="45">
        <v>270.73728693960322</v>
      </c>
      <c r="F41" s="45">
        <v>544.24960221946378</v>
      </c>
    </row>
    <row r="42" spans="1:6" ht="15" customHeight="1" x14ac:dyDescent="0.3">
      <c r="A42" s="37" t="s">
        <v>12</v>
      </c>
      <c r="B42" s="45">
        <v>23.941519873299232</v>
      </c>
      <c r="C42" s="45">
        <v>8.6142631084990633</v>
      </c>
      <c r="D42" s="45">
        <v>0</v>
      </c>
      <c r="E42" s="45">
        <v>0</v>
      </c>
      <c r="F42" s="45">
        <v>0</v>
      </c>
    </row>
    <row r="43" spans="1:6" x14ac:dyDescent="0.3">
      <c r="A43" s="23" t="s">
        <v>10</v>
      </c>
      <c r="B43" s="24">
        <f t="shared" ref="B43" si="6">+SUM(B32:B42)</f>
        <v>14186.421093747238</v>
      </c>
      <c r="C43" s="24">
        <f t="shared" ref="C43" si="7">+SUM(C32:C42)</f>
        <v>12919.266032513244</v>
      </c>
      <c r="D43" s="24">
        <f t="shared" ref="D43" si="8">+SUM(D32:D42)</f>
        <v>15974.132864283187</v>
      </c>
      <c r="E43" s="24">
        <f t="shared" ref="E43" si="9">+SUM(E32:E42)</f>
        <v>32118.171625798757</v>
      </c>
      <c r="F43" s="24">
        <f t="shared" ref="F43" si="10">+SUM(F32:F42)</f>
        <v>60637.183833008821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>
      <selection activeCell="A2" sqref="A2"/>
    </sheetView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33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5533.2530977449096</v>
      </c>
      <c r="C6" s="31">
        <v>7153.8228236713639</v>
      </c>
      <c r="D6" s="31">
        <v>11753.032013091661</v>
      </c>
      <c r="E6" s="31">
        <v>22440.625893399105</v>
      </c>
      <c r="F6" s="31">
        <v>51509.060845982029</v>
      </c>
    </row>
    <row r="7" spans="1:6" x14ac:dyDescent="0.3">
      <c r="A7" s="29" t="s">
        <v>58</v>
      </c>
      <c r="B7" s="31">
        <v>147160.98664215187</v>
      </c>
      <c r="C7" s="31">
        <v>186525.76913595715</v>
      </c>
      <c r="D7" s="31">
        <v>293928.67536366876</v>
      </c>
      <c r="E7" s="31">
        <v>567815.23477136472</v>
      </c>
      <c r="F7" s="31">
        <v>1276398.4845987367</v>
      </c>
    </row>
    <row r="8" spans="1:6" x14ac:dyDescent="0.3">
      <c r="A8" s="29" t="s">
        <v>40</v>
      </c>
      <c r="B8" s="32">
        <v>0.12772446841092619</v>
      </c>
      <c r="C8" s="32">
        <v>0.13284197371844372</v>
      </c>
      <c r="D8" s="32">
        <v>0.13283641146117831</v>
      </c>
      <c r="E8" s="32">
        <v>0.13478299258958704</v>
      </c>
      <c r="F8" s="32">
        <v>0.14499210917909056</v>
      </c>
    </row>
    <row r="9" spans="1:6" x14ac:dyDescent="0.3">
      <c r="A9" s="29" t="s">
        <v>41</v>
      </c>
      <c r="B9" s="32">
        <v>0.21888956112745556</v>
      </c>
      <c r="C9" s="32">
        <v>0.22604968587255009</v>
      </c>
      <c r="D9" s="32">
        <v>0.2162084482640094</v>
      </c>
      <c r="E9" s="32">
        <v>0.22079110162918866</v>
      </c>
      <c r="F9" s="32">
        <v>0.21618667964897784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47">
        <v>2019</v>
      </c>
      <c r="C16" s="47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3953.812291251254</v>
      </c>
      <c r="C17" s="45">
        <v>4964.0620460938217</v>
      </c>
      <c r="D17" s="45">
        <v>7953.9000707079367</v>
      </c>
      <c r="E17" s="45">
        <v>15562.145276211217</v>
      </c>
      <c r="F17" s="45">
        <v>34130.671720459184</v>
      </c>
    </row>
    <row r="18" spans="1:6" x14ac:dyDescent="0.3">
      <c r="A18" s="29" t="s">
        <v>64</v>
      </c>
      <c r="B18" s="45">
        <v>231.98895527560856</v>
      </c>
      <c r="C18" s="45">
        <v>293.91985625141132</v>
      </c>
      <c r="D18" s="45">
        <v>470.94680600541</v>
      </c>
      <c r="E18" s="45">
        <v>921.42754463491042</v>
      </c>
      <c r="F18" s="45">
        <v>2020.8615510225759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1328.0686224820031</v>
      </c>
      <c r="C20" s="45">
        <v>1864.2656503073288</v>
      </c>
      <c r="D20" s="45">
        <v>3276.7751358577307</v>
      </c>
      <c r="E20" s="45">
        <v>5860.9324853246944</v>
      </c>
      <c r="F20" s="45">
        <v>15197.637100808257</v>
      </c>
    </row>
    <row r="21" spans="1:6" x14ac:dyDescent="0.3">
      <c r="A21" s="36" t="s">
        <v>39</v>
      </c>
      <c r="B21" s="46">
        <v>365.27782815846444</v>
      </c>
      <c r="C21" s="46">
        <v>434.36707412791702</v>
      </c>
      <c r="D21" s="46">
        <v>630.46719582931985</v>
      </c>
      <c r="E21" s="46">
        <v>1431.6986807110131</v>
      </c>
      <c r="F21" s="46">
        <v>3039.8134990672934</v>
      </c>
    </row>
    <row r="22" spans="1:6" x14ac:dyDescent="0.3">
      <c r="A22" s="36" t="s">
        <v>67</v>
      </c>
      <c r="B22" s="46">
        <f t="shared" ref="B22:F22" si="0">+B20-B21</f>
        <v>962.79079432353865</v>
      </c>
      <c r="C22" s="46">
        <f t="shared" si="0"/>
        <v>1429.8985761794117</v>
      </c>
      <c r="D22" s="46">
        <f t="shared" si="0"/>
        <v>2646.3079400284109</v>
      </c>
      <c r="E22" s="46">
        <f t="shared" si="0"/>
        <v>4429.2338046136811</v>
      </c>
      <c r="F22" s="46">
        <f t="shared" si="0"/>
        <v>12157.823601740964</v>
      </c>
    </row>
    <row r="23" spans="1:6" x14ac:dyDescent="0.3">
      <c r="A23" s="29" t="s">
        <v>68</v>
      </c>
      <c r="B23" s="45">
        <v>19.383228736044636</v>
      </c>
      <c r="C23" s="45">
        <v>31.575271018802379</v>
      </c>
      <c r="D23" s="45">
        <v>51.410000520582628</v>
      </c>
      <c r="E23" s="45">
        <v>96.120587228282403</v>
      </c>
      <c r="F23" s="45">
        <v>159.89047369200449</v>
      </c>
    </row>
    <row r="24" spans="1:6" x14ac:dyDescent="0.3">
      <c r="A24" s="39" t="s">
        <v>10</v>
      </c>
      <c r="B24" s="40">
        <f t="shared" ref="B24" si="1">+B17+B18+B19+B20+B23</f>
        <v>5533.2530977449105</v>
      </c>
      <c r="C24" s="40">
        <f t="shared" ref="C24" si="2">+C17+C18+C19+C20+C23</f>
        <v>7153.8228236713639</v>
      </c>
      <c r="D24" s="40">
        <f t="shared" ref="D24" si="3">+D17+D18+D19+D20+D23</f>
        <v>11753.032013091661</v>
      </c>
      <c r="E24" s="40">
        <f t="shared" ref="E24" si="4">+E17+E18+E19+E20+E23</f>
        <v>22440.625893399101</v>
      </c>
      <c r="F24" s="40">
        <f t="shared" ref="F24" si="5">+F17+F18+F19+F20+F23</f>
        <v>51509.060845982021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119.59384880637724</v>
      </c>
      <c r="C33" s="45">
        <v>129.44179652320543</v>
      </c>
      <c r="D33" s="45">
        <v>263.45241826089739</v>
      </c>
      <c r="E33" s="45">
        <v>251.37058257585315</v>
      </c>
      <c r="F33" s="45">
        <v>1783.9284482019082</v>
      </c>
    </row>
    <row r="34" spans="1:6" ht="15" customHeight="1" x14ac:dyDescent="0.3">
      <c r="A34" s="37" t="s">
        <v>5</v>
      </c>
      <c r="B34" s="45">
        <v>33.927710724853817</v>
      </c>
      <c r="C34" s="45">
        <v>34.166798351569355</v>
      </c>
      <c r="D34" s="45">
        <v>54.920329290971004</v>
      </c>
      <c r="E34" s="45">
        <v>103.90507708214791</v>
      </c>
      <c r="F34" s="45">
        <v>271.65572478206951</v>
      </c>
    </row>
    <row r="35" spans="1:6" ht="15" customHeight="1" x14ac:dyDescent="0.3">
      <c r="A35" s="37" t="s">
        <v>6</v>
      </c>
      <c r="B35" s="45">
        <v>159.74041005974365</v>
      </c>
      <c r="C35" s="45">
        <v>210.93552340726117</v>
      </c>
      <c r="D35" s="45">
        <v>297.24170621178507</v>
      </c>
      <c r="E35" s="45">
        <v>470.72685572773145</v>
      </c>
      <c r="F35" s="45">
        <v>1659.0978405320814</v>
      </c>
    </row>
    <row r="36" spans="1:6" ht="15" customHeight="1" x14ac:dyDescent="0.3">
      <c r="A36" s="37" t="s">
        <v>46</v>
      </c>
      <c r="B36" s="45">
        <v>4185.801246526863</v>
      </c>
      <c r="C36" s="45">
        <v>5257.9819023452328</v>
      </c>
      <c r="D36" s="45">
        <v>8424.8468767133472</v>
      </c>
      <c r="E36" s="45">
        <v>16483.572820846126</v>
      </c>
      <c r="F36" s="45">
        <v>36151.533271481763</v>
      </c>
    </row>
    <row r="37" spans="1:6" ht="15" customHeight="1" x14ac:dyDescent="0.3">
      <c r="A37" s="37" t="s">
        <v>7</v>
      </c>
      <c r="B37" s="45">
        <v>30.032021559964154</v>
      </c>
      <c r="C37" s="45">
        <v>29.008923080126714</v>
      </c>
      <c r="D37" s="45">
        <v>43.348384303379333</v>
      </c>
      <c r="E37" s="45">
        <v>71.971673455487107</v>
      </c>
      <c r="F37" s="45">
        <v>265.36190045653683</v>
      </c>
    </row>
    <row r="38" spans="1:6" ht="15" customHeight="1" x14ac:dyDescent="0.3">
      <c r="A38" s="37" t="s">
        <v>59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</row>
    <row r="39" spans="1:6" ht="15" customHeight="1" x14ac:dyDescent="0.3">
      <c r="A39" s="37" t="s">
        <v>8</v>
      </c>
      <c r="B39" s="45">
        <v>637.58527781317184</v>
      </c>
      <c r="C39" s="45">
        <v>1048.6363107318721</v>
      </c>
      <c r="D39" s="45">
        <v>2022.3498507247489</v>
      </c>
      <c r="E39" s="45">
        <v>3596.8114274576324</v>
      </c>
      <c r="F39" s="45">
        <v>8319.7119075011851</v>
      </c>
    </row>
    <row r="40" spans="1:6" ht="15" customHeight="1" x14ac:dyDescent="0.3">
      <c r="A40" s="37" t="s">
        <v>4</v>
      </c>
      <c r="B40" s="45">
        <v>365.27782815846444</v>
      </c>
      <c r="C40" s="45">
        <v>434.36707412791702</v>
      </c>
      <c r="D40" s="45">
        <v>630.46719582931985</v>
      </c>
      <c r="E40" s="45">
        <v>1431.6986807110131</v>
      </c>
      <c r="F40" s="45">
        <v>3039.8134990672934</v>
      </c>
    </row>
    <row r="41" spans="1:6" ht="15" customHeight="1" x14ac:dyDescent="0.3">
      <c r="A41" s="37" t="s">
        <v>11</v>
      </c>
      <c r="B41" s="45">
        <v>0.12092867600736863</v>
      </c>
      <c r="C41" s="45">
        <v>0.27315158502622383</v>
      </c>
      <c r="D41" s="45">
        <v>0.54449594189904904</v>
      </c>
      <c r="E41" s="45">
        <v>0</v>
      </c>
      <c r="F41" s="45">
        <v>17.95825395918596</v>
      </c>
    </row>
    <row r="42" spans="1:6" ht="15" customHeight="1" x14ac:dyDescent="0.3">
      <c r="A42" s="37" t="s">
        <v>12</v>
      </c>
      <c r="B42" s="45">
        <v>1.1738254194651854</v>
      </c>
      <c r="C42" s="45">
        <v>9.0113435191532893</v>
      </c>
      <c r="D42" s="45">
        <v>15.860755815313059</v>
      </c>
      <c r="E42" s="45">
        <v>30.568775543112185</v>
      </c>
      <c r="F42" s="45">
        <v>0</v>
      </c>
    </row>
    <row r="43" spans="1:6" x14ac:dyDescent="0.3">
      <c r="A43" s="23" t="s">
        <v>10</v>
      </c>
      <c r="B43" s="24">
        <f t="shared" ref="B43" si="6">+SUM(B32:B42)</f>
        <v>5533.2530977449105</v>
      </c>
      <c r="C43" s="24">
        <f t="shared" ref="C43" si="7">+SUM(C32:C42)</f>
        <v>7153.8228236713649</v>
      </c>
      <c r="D43" s="24">
        <f t="shared" ref="D43" si="8">+SUM(D32:D42)</f>
        <v>11753.032013091661</v>
      </c>
      <c r="E43" s="24">
        <f t="shared" ref="E43" si="9">+SUM(E32:E42)</f>
        <v>22440.625893399101</v>
      </c>
      <c r="F43" s="24">
        <f t="shared" ref="F43" si="10">+SUM(F32:F42)</f>
        <v>51509.060845982021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34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30936.469446799663</v>
      </c>
      <c r="C6" s="31">
        <v>36036.501694216575</v>
      </c>
      <c r="D6" s="31">
        <v>56404.249912954874</v>
      </c>
      <c r="E6" s="31">
        <v>101385.14424306501</v>
      </c>
      <c r="F6" s="31">
        <v>236859.41389202652</v>
      </c>
    </row>
    <row r="7" spans="1:6" x14ac:dyDescent="0.3">
      <c r="A7" s="29" t="s">
        <v>58</v>
      </c>
      <c r="B7" s="31">
        <v>103190.70259340313</v>
      </c>
      <c r="C7" s="31">
        <v>119781.89101653834</v>
      </c>
      <c r="D7" s="31">
        <v>186105.34587895114</v>
      </c>
      <c r="E7" s="31">
        <v>330550.55570320756</v>
      </c>
      <c r="F7" s="31">
        <v>762375.56211746437</v>
      </c>
    </row>
    <row r="8" spans="1:6" x14ac:dyDescent="0.3">
      <c r="A8" s="29" t="s">
        <v>40</v>
      </c>
      <c r="B8" s="32">
        <v>0.11080682963839569</v>
      </c>
      <c r="C8" s="32">
        <v>0.12179685592282899</v>
      </c>
      <c r="D8" s="32">
        <v>9.9763118301020984E-2</v>
      </c>
      <c r="E8" s="32">
        <v>9.5553642551481965E-2</v>
      </c>
      <c r="F8" s="32">
        <v>9.4578163593656991E-2</v>
      </c>
    </row>
    <row r="9" spans="1:6" x14ac:dyDescent="0.3">
      <c r="A9" s="29" t="s">
        <v>41</v>
      </c>
      <c r="B9" s="32">
        <v>0.24456250907105778</v>
      </c>
      <c r="C9" s="32">
        <v>0.23422835331167047</v>
      </c>
      <c r="D9" s="32">
        <v>0.23156637652495077</v>
      </c>
      <c r="E9" s="32">
        <v>0.23834042330974853</v>
      </c>
      <c r="F9" s="32">
        <v>0.21727359139323393</v>
      </c>
    </row>
    <row r="10" spans="1:6" x14ac:dyDescent="0.3">
      <c r="B10" s="48"/>
      <c r="C10" s="48"/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22810.406054797324</v>
      </c>
      <c r="C17" s="45">
        <v>26721.868280167735</v>
      </c>
      <c r="D17" s="45">
        <v>37737.119367000414</v>
      </c>
      <c r="E17" s="45">
        <v>74064.917875622821</v>
      </c>
      <c r="F17" s="45">
        <v>162892.02009967147</v>
      </c>
    </row>
    <row r="18" spans="1:6" x14ac:dyDescent="0.3">
      <c r="A18" s="29" t="s">
        <v>64</v>
      </c>
      <c r="B18" s="45">
        <v>1622.2752209182247</v>
      </c>
      <c r="C18" s="45">
        <v>2055.0105153141712</v>
      </c>
      <c r="D18" s="45">
        <v>2845.6548811469106</v>
      </c>
      <c r="E18" s="45">
        <v>6799.8251868498364</v>
      </c>
      <c r="F18" s="45">
        <v>16842.156343703176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5996.0811028940871</v>
      </c>
      <c r="C20" s="45">
        <v>7253.4858105665871</v>
      </c>
      <c r="D20" s="45">
        <v>15653.447813460374</v>
      </c>
      <c r="E20" s="45">
        <v>19744.070776560889</v>
      </c>
      <c r="F20" s="45">
        <v>54073.781424536217</v>
      </c>
    </row>
    <row r="21" spans="1:6" x14ac:dyDescent="0.3">
      <c r="A21" s="36" t="s">
        <v>39</v>
      </c>
      <c r="B21" s="46">
        <v>1509.1365431095712</v>
      </c>
      <c r="C21" s="46">
        <v>1819.6182301699325</v>
      </c>
      <c r="D21" s="46">
        <v>4300.1308492421895</v>
      </c>
      <c r="E21" s="46">
        <v>4961.1888960530978</v>
      </c>
      <c r="F21" s="46">
        <v>9646.9292505706344</v>
      </c>
    </row>
    <row r="22" spans="1:6" x14ac:dyDescent="0.3">
      <c r="A22" s="36" t="s">
        <v>67</v>
      </c>
      <c r="B22" s="46">
        <f t="shared" ref="B22:F22" si="0">+B20-B21</f>
        <v>4486.9445597845161</v>
      </c>
      <c r="C22" s="46">
        <f t="shared" si="0"/>
        <v>5433.8675803966544</v>
      </c>
      <c r="D22" s="46">
        <f t="shared" si="0"/>
        <v>11353.316964218186</v>
      </c>
      <c r="E22" s="46">
        <f t="shared" si="0"/>
        <v>14782.881880507792</v>
      </c>
      <c r="F22" s="46">
        <f t="shared" si="0"/>
        <v>44426.852173965584</v>
      </c>
    </row>
    <row r="23" spans="1:6" x14ac:dyDescent="0.3">
      <c r="A23" s="29" t="s">
        <v>68</v>
      </c>
      <c r="B23" s="45">
        <v>507.70706819005949</v>
      </c>
      <c r="C23" s="45">
        <v>6.1370881680826921</v>
      </c>
      <c r="D23" s="45">
        <v>168.02785134720645</v>
      </c>
      <c r="E23" s="45">
        <v>776.33040403138455</v>
      </c>
      <c r="F23" s="45">
        <v>3051.4560241159033</v>
      </c>
    </row>
    <row r="24" spans="1:6" x14ac:dyDescent="0.3">
      <c r="A24" s="39" t="s">
        <v>10</v>
      </c>
      <c r="B24" s="40">
        <f t="shared" ref="B24" si="1">+B17+B18+B19+B20+B23</f>
        <v>30936.469446799696</v>
      </c>
      <c r="C24" s="40">
        <f t="shared" ref="C24" si="2">+C17+C18+C19+C20+C23</f>
        <v>36036.501694216575</v>
      </c>
      <c r="D24" s="40">
        <f t="shared" ref="D24" si="3">+D17+D18+D19+D20+D23</f>
        <v>56404.249912954903</v>
      </c>
      <c r="E24" s="40">
        <f t="shared" ref="E24" si="4">+E17+E18+E19+E20+E23</f>
        <v>101385.14424306492</v>
      </c>
      <c r="F24" s="40">
        <f t="shared" ref="F24" si="5">+F17+F18+F19+F20+F23</f>
        <v>236859.41389202679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29" t="s">
        <v>2</v>
      </c>
      <c r="B32" s="45">
        <v>5.7560740244648724E-2</v>
      </c>
      <c r="C32" s="45">
        <v>161.78104736069238</v>
      </c>
      <c r="D32" s="45">
        <v>33.755559461838679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1096.7521799730969</v>
      </c>
      <c r="C33" s="45">
        <v>550.35394601242001</v>
      </c>
      <c r="D33" s="45">
        <v>1483.5729907797684</v>
      </c>
      <c r="E33" s="45">
        <v>1980.8931137147711</v>
      </c>
      <c r="F33" s="45">
        <v>6639.8483671651675</v>
      </c>
    </row>
    <row r="34" spans="1:6" ht="15" customHeight="1" x14ac:dyDescent="0.3">
      <c r="A34" s="37" t="s">
        <v>5</v>
      </c>
      <c r="B34" s="45">
        <v>126.89797614328849</v>
      </c>
      <c r="C34" s="45">
        <v>9.6821332816413292</v>
      </c>
      <c r="D34" s="45">
        <v>282.36272559534262</v>
      </c>
      <c r="E34" s="45">
        <v>344.894150258183</v>
      </c>
      <c r="F34" s="45">
        <v>951.65578881257056</v>
      </c>
    </row>
    <row r="35" spans="1:6" ht="15" customHeight="1" x14ac:dyDescent="0.3">
      <c r="A35" s="37" t="s">
        <v>6</v>
      </c>
      <c r="B35" s="45">
        <v>129.67384300231825</v>
      </c>
      <c r="C35" s="45">
        <v>296.67317792331465</v>
      </c>
      <c r="D35" s="45">
        <v>844.45754353016468</v>
      </c>
      <c r="E35" s="45">
        <v>566.94426742672397</v>
      </c>
      <c r="F35" s="45">
        <v>1429.5988277934268</v>
      </c>
    </row>
    <row r="36" spans="1:6" ht="15" customHeight="1" x14ac:dyDescent="0.3">
      <c r="A36" s="37" t="s">
        <v>46</v>
      </c>
      <c r="B36" s="45">
        <v>23714.286605972527</v>
      </c>
      <c r="C36" s="45">
        <v>27305.356069244921</v>
      </c>
      <c r="D36" s="45">
        <v>40212.8305419928</v>
      </c>
      <c r="E36" s="45">
        <v>77039.394069349903</v>
      </c>
      <c r="F36" s="45">
        <v>167997.94642064779</v>
      </c>
    </row>
    <row r="37" spans="1:6" ht="15" customHeight="1" x14ac:dyDescent="0.3">
      <c r="A37" s="37" t="s">
        <v>7</v>
      </c>
      <c r="B37" s="45">
        <v>237.99493813664719</v>
      </c>
      <c r="C37" s="45">
        <v>886.27516029831156</v>
      </c>
      <c r="D37" s="45">
        <v>1016.8691995297984</v>
      </c>
      <c r="E37" s="45">
        <v>2880.4814573142298</v>
      </c>
      <c r="F37" s="45">
        <v>7971.1915336915035</v>
      </c>
    </row>
    <row r="38" spans="1:6" ht="15" customHeight="1" x14ac:dyDescent="0.3">
      <c r="A38" s="37" t="s">
        <v>59</v>
      </c>
      <c r="B38" s="45">
        <v>543.43647555846451</v>
      </c>
      <c r="C38" s="45">
        <v>612.65585801416205</v>
      </c>
      <c r="D38" s="45">
        <v>366.17186043397294</v>
      </c>
      <c r="E38" s="45">
        <v>3275.5742491971851</v>
      </c>
      <c r="F38" s="45">
        <v>4524.6129387503097</v>
      </c>
    </row>
    <row r="39" spans="1:6" ht="15" customHeight="1" x14ac:dyDescent="0.3">
      <c r="A39" s="37" t="s">
        <v>8</v>
      </c>
      <c r="B39" s="45">
        <v>3175.1164657043892</v>
      </c>
      <c r="C39" s="45">
        <v>4387.968983743096</v>
      </c>
      <c r="D39" s="45">
        <v>7445.7314868805688</v>
      </c>
      <c r="E39" s="45">
        <v>9860.8335922390634</v>
      </c>
      <c r="F39" s="45">
        <v>35801.998768635887</v>
      </c>
    </row>
    <row r="40" spans="1:6" ht="15" customHeight="1" x14ac:dyDescent="0.3">
      <c r="A40" s="37" t="s">
        <v>4</v>
      </c>
      <c r="B40" s="45">
        <v>1509.1365431095712</v>
      </c>
      <c r="C40" s="45">
        <v>1819.6182301699325</v>
      </c>
      <c r="D40" s="45">
        <v>4300.1308492421895</v>
      </c>
      <c r="E40" s="45">
        <v>4961.1888960530978</v>
      </c>
      <c r="F40" s="45">
        <v>9646.9292505706344</v>
      </c>
    </row>
    <row r="41" spans="1:6" ht="15" customHeight="1" x14ac:dyDescent="0.3">
      <c r="A41" s="37" t="s">
        <v>11</v>
      </c>
      <c r="B41" s="45">
        <v>8.5536975852867254</v>
      </c>
      <c r="C41" s="45">
        <v>0</v>
      </c>
      <c r="D41" s="45">
        <v>55.5332393119483</v>
      </c>
      <c r="E41" s="45">
        <v>76.970738258136791</v>
      </c>
      <c r="F41" s="45">
        <v>182.2642068299626</v>
      </c>
    </row>
    <row r="42" spans="1:6" ht="15" customHeight="1" x14ac:dyDescent="0.3">
      <c r="A42" s="37" t="s">
        <v>12</v>
      </c>
      <c r="B42" s="45">
        <v>394.56316087386244</v>
      </c>
      <c r="C42" s="45">
        <v>6.1370881680826921</v>
      </c>
      <c r="D42" s="45">
        <v>362.83391619651877</v>
      </c>
      <c r="E42" s="45">
        <v>397.96970925364155</v>
      </c>
      <c r="F42" s="45">
        <v>1713.3677891295197</v>
      </c>
    </row>
    <row r="43" spans="1:6" x14ac:dyDescent="0.3">
      <c r="A43" s="23" t="s">
        <v>10</v>
      </c>
      <c r="B43" s="24">
        <f t="shared" ref="B43" si="6">+SUM(B32:B42)</f>
        <v>30936.4694467997</v>
      </c>
      <c r="C43" s="24">
        <f t="shared" ref="C43" si="7">+SUM(C32:C42)</f>
        <v>36036.501694216575</v>
      </c>
      <c r="D43" s="24">
        <f t="shared" ref="D43" si="8">+SUM(D32:D42)</f>
        <v>56404.249912954911</v>
      </c>
      <c r="E43" s="24">
        <f t="shared" ref="E43" si="9">+SUM(E32:E42)</f>
        <v>101385.14424306495</v>
      </c>
      <c r="F43" s="24">
        <f t="shared" ref="F43" si="10">+SUM(F32:F42)</f>
        <v>236859.41389202676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31.140625" style="29" customWidth="1"/>
    <col min="2" max="16384" width="11.42578125" style="29"/>
  </cols>
  <sheetData>
    <row r="1" spans="1:6" ht="18.75" x14ac:dyDescent="0.35">
      <c r="A1" s="59" t="s">
        <v>35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7635.7137199908793</v>
      </c>
      <c r="C6" s="31">
        <v>9347.5773086378613</v>
      </c>
      <c r="D6" s="31">
        <v>16552.890438636819</v>
      </c>
      <c r="E6" s="31">
        <v>28930.847338353527</v>
      </c>
      <c r="F6" s="31">
        <v>58150.06945766852</v>
      </c>
    </row>
    <row r="7" spans="1:6" x14ac:dyDescent="0.3">
      <c r="A7" s="29" t="s">
        <v>58</v>
      </c>
      <c r="B7" s="31">
        <v>71277.210413722773</v>
      </c>
      <c r="C7" s="31">
        <v>88670.707449680427</v>
      </c>
      <c r="D7" s="31">
        <v>159423.00335776576</v>
      </c>
      <c r="E7" s="31">
        <v>282928.43712633639</v>
      </c>
      <c r="F7" s="31">
        <v>572523.52569380624</v>
      </c>
    </row>
    <row r="8" spans="1:6" x14ac:dyDescent="0.3">
      <c r="A8" s="29" t="s">
        <v>40</v>
      </c>
      <c r="B8" s="32">
        <v>0.12903263142507607</v>
      </c>
      <c r="C8" s="32">
        <v>0.1207797720535561</v>
      </c>
      <c r="D8" s="32">
        <v>0.11346625849093185</v>
      </c>
      <c r="E8" s="32">
        <v>0.1115636266073127</v>
      </c>
      <c r="F8" s="32">
        <v>0.10310850042841074</v>
      </c>
    </row>
    <row r="9" spans="1:6" x14ac:dyDescent="0.3">
      <c r="A9" s="29" t="s">
        <v>41</v>
      </c>
      <c r="B9" s="32">
        <v>0.20696400021385974</v>
      </c>
      <c r="C9" s="32">
        <v>0.1984827317494324</v>
      </c>
      <c r="D9" s="32">
        <v>0.18938647848533352</v>
      </c>
      <c r="E9" s="32">
        <v>0.2006960495865269</v>
      </c>
      <c r="F9" s="32">
        <v>0.20232038725804319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3368.4658397181383</v>
      </c>
      <c r="C17" s="45">
        <v>4239.5181812588035</v>
      </c>
      <c r="D17" s="45">
        <v>7984.192330225429</v>
      </c>
      <c r="E17" s="45">
        <v>12578.288660621665</v>
      </c>
      <c r="F17" s="45">
        <v>26951.980182546926</v>
      </c>
    </row>
    <row r="18" spans="1:6" x14ac:dyDescent="0.3">
      <c r="A18" s="29" t="s">
        <v>64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4223.921266898531</v>
      </c>
      <c r="C20" s="45">
        <v>5058.8514596949926</v>
      </c>
      <c r="D20" s="45">
        <v>8492.4676813561346</v>
      </c>
      <c r="E20" s="45">
        <v>16144.526137718487</v>
      </c>
      <c r="F20" s="45">
        <v>30891.112984194446</v>
      </c>
    </row>
    <row r="21" spans="1:6" x14ac:dyDescent="0.3">
      <c r="A21" s="36" t="s">
        <v>39</v>
      </c>
      <c r="B21" s="46">
        <v>350.97175196432369</v>
      </c>
      <c r="C21" s="46">
        <v>429.93357129233533</v>
      </c>
      <c r="D21" s="46">
        <v>571.57076872268328</v>
      </c>
      <c r="E21" s="46">
        <v>980.15495086452631</v>
      </c>
      <c r="F21" s="46">
        <v>1693.4813072851557</v>
      </c>
    </row>
    <row r="22" spans="1:6" x14ac:dyDescent="0.3">
      <c r="A22" s="36" t="s">
        <v>67</v>
      </c>
      <c r="B22" s="46">
        <f t="shared" ref="B22:F22" si="0">+B20-B21</f>
        <v>3872.9495149342074</v>
      </c>
      <c r="C22" s="46">
        <f t="shared" si="0"/>
        <v>4628.9178884026569</v>
      </c>
      <c r="D22" s="46">
        <f t="shared" si="0"/>
        <v>7920.8969126334514</v>
      </c>
      <c r="E22" s="46">
        <f t="shared" si="0"/>
        <v>15164.371186853961</v>
      </c>
      <c r="F22" s="46">
        <f t="shared" si="0"/>
        <v>29197.631676909288</v>
      </c>
    </row>
    <row r="23" spans="1:6" x14ac:dyDescent="0.3">
      <c r="A23" s="29" t="s">
        <v>68</v>
      </c>
      <c r="B23" s="45">
        <v>43.32661337421014</v>
      </c>
      <c r="C23" s="45">
        <v>49.207667684066614</v>
      </c>
      <c r="D23" s="45">
        <v>76.23042705525738</v>
      </c>
      <c r="E23" s="45">
        <v>208.0325400133801</v>
      </c>
      <c r="F23" s="45">
        <v>306.97629092714806</v>
      </c>
    </row>
    <row r="24" spans="1:6" x14ac:dyDescent="0.3">
      <c r="A24" s="39" t="s">
        <v>10</v>
      </c>
      <c r="B24" s="40">
        <f t="shared" ref="B24" si="1">+B17+B18+B19+B20+B23</f>
        <v>7635.7137199908793</v>
      </c>
      <c r="C24" s="40">
        <f t="shared" ref="C24" si="2">+C17+C18+C19+C20+C23</f>
        <v>9347.5773086378613</v>
      </c>
      <c r="D24" s="40">
        <f t="shared" ref="D24" si="3">+D17+D18+D19+D20+D23</f>
        <v>16552.890438636819</v>
      </c>
      <c r="E24" s="40">
        <f t="shared" ref="E24" si="4">+E17+E18+E19+E20+E23</f>
        <v>28930.847338353531</v>
      </c>
      <c r="F24" s="40">
        <f t="shared" ref="F24" si="5">+F17+F18+F19+F20+F23</f>
        <v>58150.069457668513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4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1359.5673452176291</v>
      </c>
      <c r="C33" s="45">
        <v>1839.6261814129368</v>
      </c>
      <c r="D33" s="45">
        <v>2367.5832416401608</v>
      </c>
      <c r="E33" s="45">
        <v>5900.9101888937712</v>
      </c>
      <c r="F33" s="45">
        <v>8102.017930371474</v>
      </c>
    </row>
    <row r="34" spans="1:6" ht="15" customHeight="1" x14ac:dyDescent="0.3">
      <c r="A34" s="37" t="s">
        <v>5</v>
      </c>
      <c r="B34" s="45">
        <v>58.915433571917568</v>
      </c>
      <c r="C34" s="45">
        <v>62.336666635416023</v>
      </c>
      <c r="D34" s="45">
        <v>104.71336431046618</v>
      </c>
      <c r="E34" s="45">
        <v>178.54668241851573</v>
      </c>
      <c r="F34" s="45">
        <v>373.28251188125597</v>
      </c>
    </row>
    <row r="35" spans="1:6" ht="15" customHeight="1" x14ac:dyDescent="0.3">
      <c r="A35" s="37" t="s">
        <v>6</v>
      </c>
      <c r="B35" s="45">
        <v>246.63396168707811</v>
      </c>
      <c r="C35" s="45">
        <v>240.0560401403479</v>
      </c>
      <c r="D35" s="45">
        <v>785.91432344828763</v>
      </c>
      <c r="E35" s="45">
        <v>1242.4760548334532</v>
      </c>
      <c r="F35" s="45">
        <v>2995.0927040350984</v>
      </c>
    </row>
    <row r="36" spans="1:6" ht="15" customHeight="1" x14ac:dyDescent="0.3">
      <c r="A36" s="37" t="s">
        <v>46</v>
      </c>
      <c r="B36" s="45">
        <v>4528.8465058522042</v>
      </c>
      <c r="C36" s="45">
        <v>5683.7655122698261</v>
      </c>
      <c r="D36" s="45">
        <v>10727.483974581886</v>
      </c>
      <c r="E36" s="45">
        <v>16952.811312693011</v>
      </c>
      <c r="F36" s="45">
        <v>36413.395401770431</v>
      </c>
    </row>
    <row r="37" spans="1:6" ht="15" customHeight="1" x14ac:dyDescent="0.3">
      <c r="A37" s="37" t="s">
        <v>7</v>
      </c>
      <c r="B37" s="45">
        <v>170.80974821936809</v>
      </c>
      <c r="C37" s="45">
        <v>166.25373994331892</v>
      </c>
      <c r="D37" s="45">
        <v>205.36825018728587</v>
      </c>
      <c r="E37" s="45">
        <v>422.9185381789473</v>
      </c>
      <c r="F37" s="45">
        <v>1019.4805953590354</v>
      </c>
    </row>
    <row r="38" spans="1:6" ht="15" customHeight="1" x14ac:dyDescent="0.3">
      <c r="A38" s="37" t="s">
        <v>59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</row>
    <row r="39" spans="1:6" ht="15" customHeight="1" x14ac:dyDescent="0.3">
      <c r="A39" s="37" t="s">
        <v>8</v>
      </c>
      <c r="B39" s="45">
        <v>912.88372466668454</v>
      </c>
      <c r="C39" s="45">
        <v>917.83999503245877</v>
      </c>
      <c r="D39" s="45">
        <v>1783.4340549922103</v>
      </c>
      <c r="E39" s="45">
        <v>3157.3427330650284</v>
      </c>
      <c r="F39" s="45">
        <v>7470.244051270467</v>
      </c>
    </row>
    <row r="40" spans="1:6" ht="15" customHeight="1" x14ac:dyDescent="0.3">
      <c r="A40" s="37" t="s">
        <v>4</v>
      </c>
      <c r="B40" s="45">
        <v>350.97175196432369</v>
      </c>
      <c r="C40" s="45">
        <v>429.93357129233533</v>
      </c>
      <c r="D40" s="45">
        <v>571.57076872268328</v>
      </c>
      <c r="E40" s="45">
        <v>980.15495086452631</v>
      </c>
      <c r="F40" s="45">
        <v>1693.4813072851557</v>
      </c>
    </row>
    <row r="41" spans="1:6" ht="15" customHeight="1" x14ac:dyDescent="0.3">
      <c r="A41" s="37" t="s">
        <v>11</v>
      </c>
      <c r="B41" s="45">
        <v>7.0852488116735977</v>
      </c>
      <c r="C41" s="45">
        <v>7.7656019112224959</v>
      </c>
      <c r="D41" s="45">
        <v>6.8224607538403639</v>
      </c>
      <c r="E41" s="45">
        <v>28.327042554514186</v>
      </c>
      <c r="F41" s="45">
        <v>83.074955695606732</v>
      </c>
    </row>
    <row r="42" spans="1:6" ht="15" customHeight="1" x14ac:dyDescent="0.3">
      <c r="A42" s="37" t="s">
        <v>12</v>
      </c>
      <c r="B42" s="45">
        <v>0</v>
      </c>
      <c r="C42" s="45">
        <v>0</v>
      </c>
      <c r="D42" s="45">
        <v>0</v>
      </c>
      <c r="E42" s="45">
        <v>67.359834851765868</v>
      </c>
      <c r="F42" s="45">
        <v>0</v>
      </c>
    </row>
    <row r="43" spans="1:6" x14ac:dyDescent="0.3">
      <c r="A43" s="23" t="s">
        <v>10</v>
      </c>
      <c r="B43" s="24">
        <f t="shared" ref="B43" si="6">+SUM(B32:B42)</f>
        <v>7635.7137199908784</v>
      </c>
      <c r="C43" s="24">
        <f t="shared" ref="C43" si="7">+SUM(C32:C42)</f>
        <v>9347.5773086378613</v>
      </c>
      <c r="D43" s="24">
        <f t="shared" ref="D43" si="8">+SUM(D32:D42)</f>
        <v>16552.890438636819</v>
      </c>
      <c r="E43" s="24">
        <f t="shared" ref="E43" si="9">+SUM(E32:E42)</f>
        <v>28930.847338353527</v>
      </c>
      <c r="F43" s="24">
        <f t="shared" ref="F43" si="10">+SUM(F32:F42)</f>
        <v>58150.069457668527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8.42578125" style="29" customWidth="1"/>
    <col min="2" max="16384" width="11.42578125" style="29"/>
  </cols>
  <sheetData>
    <row r="1" spans="1:6" ht="18.75" x14ac:dyDescent="0.35">
      <c r="A1" s="59" t="s">
        <v>36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4359.4544784549471</v>
      </c>
      <c r="C6" s="31">
        <v>6402.2055811340688</v>
      </c>
      <c r="D6" s="31">
        <v>10702.948958798494</v>
      </c>
      <c r="E6" s="31">
        <v>22208.532981760047</v>
      </c>
      <c r="F6" s="31">
        <v>47627.855096994943</v>
      </c>
    </row>
    <row r="7" spans="1:6" x14ac:dyDescent="0.3">
      <c r="A7" s="29" t="s">
        <v>58</v>
      </c>
      <c r="B7" s="31">
        <v>247246.73766191851</v>
      </c>
      <c r="C7" s="31">
        <v>362382.15775932919</v>
      </c>
      <c r="D7" s="31">
        <v>608433.23056099669</v>
      </c>
      <c r="E7" s="31">
        <v>1274155.6501296642</v>
      </c>
      <c r="F7" s="31">
        <v>2725797.2355631511</v>
      </c>
    </row>
    <row r="8" spans="1:6" x14ac:dyDescent="0.3">
      <c r="A8" s="29" t="s">
        <v>40</v>
      </c>
      <c r="B8" s="32">
        <v>0.15144288823840729</v>
      </c>
      <c r="C8" s="32">
        <v>0.1695152495492856</v>
      </c>
      <c r="D8" s="32">
        <v>0.16353367402049609</v>
      </c>
      <c r="E8" s="32">
        <v>0.17463554301409756</v>
      </c>
      <c r="F8" s="32">
        <v>0.16085412183184905</v>
      </c>
    </row>
    <row r="9" spans="1:6" x14ac:dyDescent="0.3">
      <c r="A9" s="29" t="s">
        <v>41</v>
      </c>
      <c r="B9" s="32">
        <v>0.23240507935040766</v>
      </c>
      <c r="C9" s="32">
        <v>0.28030929978889069</v>
      </c>
      <c r="D9" s="32">
        <v>0.25745939899999171</v>
      </c>
      <c r="E9" s="32">
        <v>0.263281483826799</v>
      </c>
      <c r="F9" s="32">
        <v>0.25005865904767166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2213.7612315299953</v>
      </c>
      <c r="C17" s="45">
        <v>3435.9078244100015</v>
      </c>
      <c r="D17" s="45">
        <v>5723.6206520499982</v>
      </c>
      <c r="E17" s="45">
        <v>13179.12483864561</v>
      </c>
      <c r="F17" s="45">
        <v>30895.187573857722</v>
      </c>
    </row>
    <row r="18" spans="1:6" x14ac:dyDescent="0.3">
      <c r="A18" s="29" t="s">
        <v>64</v>
      </c>
      <c r="B18" s="45">
        <v>331.95614896737192</v>
      </c>
      <c r="C18" s="45">
        <v>597.41381903510489</v>
      </c>
      <c r="D18" s="45">
        <v>1010.2403026800291</v>
      </c>
      <c r="E18" s="45">
        <v>2289.6134850324638</v>
      </c>
      <c r="F18" s="45">
        <v>5686.7770735299664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1786.4342074835076</v>
      </c>
      <c r="C20" s="45">
        <v>2352.0173483300337</v>
      </c>
      <c r="D20" s="45">
        <v>3875.370478069156</v>
      </c>
      <c r="E20" s="45">
        <v>6204.2239099495428</v>
      </c>
      <c r="F20" s="45">
        <v>10713.366268890573</v>
      </c>
    </row>
    <row r="21" spans="1:6" x14ac:dyDescent="0.3">
      <c r="A21" s="36" t="s">
        <v>39</v>
      </c>
      <c r="B21" s="46">
        <v>282.85312642880893</v>
      </c>
      <c r="C21" s="46">
        <v>269.4651463836833</v>
      </c>
      <c r="D21" s="46">
        <v>515.08778057001405</v>
      </c>
      <c r="E21" s="46">
        <v>966.64088379118414</v>
      </c>
      <c r="F21" s="46">
        <v>2157.8972585174452</v>
      </c>
    </row>
    <row r="22" spans="1:6" x14ac:dyDescent="0.3">
      <c r="A22" s="36" t="s">
        <v>67</v>
      </c>
      <c r="B22" s="46">
        <f t="shared" ref="B22:F22" si="0">+B20-B21</f>
        <v>1503.5810810546986</v>
      </c>
      <c r="C22" s="46">
        <f t="shared" si="0"/>
        <v>2082.5522019463506</v>
      </c>
      <c r="D22" s="46">
        <f t="shared" si="0"/>
        <v>3360.2826974991422</v>
      </c>
      <c r="E22" s="46">
        <f t="shared" si="0"/>
        <v>5237.5830261583587</v>
      </c>
      <c r="F22" s="46">
        <f t="shared" si="0"/>
        <v>8555.4690103731282</v>
      </c>
    </row>
    <row r="23" spans="1:6" x14ac:dyDescent="0.3">
      <c r="A23" s="29" t="s">
        <v>68</v>
      </c>
      <c r="B23" s="45">
        <v>27.302890474073642</v>
      </c>
      <c r="C23" s="45">
        <v>16.866589358927413</v>
      </c>
      <c r="D23" s="45">
        <v>93.7175259993043</v>
      </c>
      <c r="E23" s="45">
        <v>535.57074813243059</v>
      </c>
      <c r="F23" s="45">
        <v>332.52418071667665</v>
      </c>
    </row>
    <row r="24" spans="1:6" x14ac:dyDescent="0.3">
      <c r="A24" s="39" t="s">
        <v>10</v>
      </c>
      <c r="B24" s="40">
        <f t="shared" ref="B24" si="1">+B17+B18+B19+B20+B23</f>
        <v>4359.4544784549489</v>
      </c>
      <c r="C24" s="40">
        <f t="shared" ref="C24" si="2">+C17+C18+C19+C20+C23</f>
        <v>6402.2055811340679</v>
      </c>
      <c r="D24" s="40">
        <f t="shared" ref="D24" si="3">+D17+D18+D19+D20+D23</f>
        <v>10702.948958798488</v>
      </c>
      <c r="E24" s="40">
        <f t="shared" ref="E24" si="4">+E17+E18+E19+E20+E23</f>
        <v>22208.532981760047</v>
      </c>
      <c r="F24" s="40">
        <f t="shared" ref="F24" si="5">+F17+F18+F19+F20+F23</f>
        <v>47627.855096994936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49" t="s">
        <v>2</v>
      </c>
      <c r="B32" s="45">
        <v>272.40064153424368</v>
      </c>
      <c r="C32" s="45">
        <v>381.89914393767441</v>
      </c>
      <c r="D32" s="45">
        <v>497.60825629081245</v>
      </c>
      <c r="E32" s="45">
        <v>425.85684702469194</v>
      </c>
      <c r="F32" s="45">
        <v>482.40762276559195</v>
      </c>
    </row>
    <row r="33" spans="1:6" ht="15" customHeight="1" x14ac:dyDescent="0.3">
      <c r="A33" s="37" t="s">
        <v>3</v>
      </c>
      <c r="B33" s="45">
        <v>336.29831759700556</v>
      </c>
      <c r="C33" s="45">
        <v>147.27633900701457</v>
      </c>
      <c r="D33" s="45">
        <v>123.71648658921211</v>
      </c>
      <c r="E33" s="45">
        <v>1467.0939049291351</v>
      </c>
      <c r="F33" s="45">
        <v>1884.551579661621</v>
      </c>
    </row>
    <row r="34" spans="1:6" ht="15" customHeight="1" x14ac:dyDescent="0.3">
      <c r="A34" s="37" t="s">
        <v>5</v>
      </c>
      <c r="B34" s="45">
        <v>50.436335315471979</v>
      </c>
      <c r="C34" s="45">
        <v>31.045239201462657</v>
      </c>
      <c r="D34" s="45">
        <v>432.24970923800203</v>
      </c>
      <c r="E34" s="45">
        <v>494.37347263195397</v>
      </c>
      <c r="F34" s="45">
        <v>295.3411189564705</v>
      </c>
    </row>
    <row r="35" spans="1:6" ht="15" customHeight="1" x14ac:dyDescent="0.3">
      <c r="A35" s="37" t="s">
        <v>6</v>
      </c>
      <c r="B35" s="45">
        <v>2.6893988086998282</v>
      </c>
      <c r="C35" s="45">
        <v>5.2576210704718607</v>
      </c>
      <c r="D35" s="45">
        <v>22.612936315168074</v>
      </c>
      <c r="E35" s="45">
        <v>19.352319097213162</v>
      </c>
      <c r="F35" s="45">
        <v>21.922170128091114</v>
      </c>
    </row>
    <row r="36" spans="1:6" ht="15" customHeight="1" x14ac:dyDescent="0.3">
      <c r="A36" s="37" t="s">
        <v>46</v>
      </c>
      <c r="B36" s="45">
        <v>2911.851255429367</v>
      </c>
      <c r="C36" s="45">
        <v>4522.5983202429206</v>
      </c>
      <c r="D36" s="45">
        <v>7503.2789958447293</v>
      </c>
      <c r="E36" s="45">
        <v>15468.738323678073</v>
      </c>
      <c r="F36" s="45">
        <v>36581.964647387686</v>
      </c>
    </row>
    <row r="37" spans="1:6" ht="15" customHeight="1" x14ac:dyDescent="0.3">
      <c r="A37" s="37" t="s">
        <v>7</v>
      </c>
      <c r="B37" s="45">
        <v>138.39935150060842</v>
      </c>
      <c r="C37" s="45">
        <v>451.47487451000001</v>
      </c>
      <c r="D37" s="45">
        <v>645.05507206657114</v>
      </c>
      <c r="E37" s="45">
        <v>552.04292869894516</v>
      </c>
      <c r="F37" s="45">
        <v>625.35032313986062</v>
      </c>
    </row>
    <row r="38" spans="1:6" ht="15" customHeight="1" x14ac:dyDescent="0.3">
      <c r="A38" s="37" t="s">
        <v>59</v>
      </c>
      <c r="B38" s="45">
        <v>107.34777351327506</v>
      </c>
      <c r="C38" s="45">
        <v>116.28641428355449</v>
      </c>
      <c r="D38" s="45">
        <v>240.86830633506514</v>
      </c>
      <c r="E38" s="45">
        <v>206.13688817912478</v>
      </c>
      <c r="F38" s="45">
        <v>233.51040821711248</v>
      </c>
    </row>
    <row r="39" spans="1:6" ht="15" customHeight="1" x14ac:dyDescent="0.3">
      <c r="A39" s="37" t="s">
        <v>8</v>
      </c>
      <c r="B39" s="45">
        <v>257.17020137426391</v>
      </c>
      <c r="C39" s="45">
        <v>474.59759581236273</v>
      </c>
      <c r="D39" s="45">
        <v>684.90689045050954</v>
      </c>
      <c r="E39" s="45">
        <v>2567.1001382292479</v>
      </c>
      <c r="F39" s="45">
        <v>5307.7269064608518</v>
      </c>
    </row>
    <row r="40" spans="1:6" ht="15" customHeight="1" x14ac:dyDescent="0.3">
      <c r="A40" s="37" t="s">
        <v>4</v>
      </c>
      <c r="B40" s="45">
        <v>282.85312642880893</v>
      </c>
      <c r="C40" s="45">
        <v>269.4651463836833</v>
      </c>
      <c r="D40" s="45">
        <v>515.08778057001405</v>
      </c>
      <c r="E40" s="45">
        <v>966.64088379118414</v>
      </c>
      <c r="F40" s="45">
        <v>2157.8972585174452</v>
      </c>
    </row>
    <row r="41" spans="1:6" ht="15" customHeight="1" x14ac:dyDescent="0.3">
      <c r="A41" s="37" t="s">
        <v>11</v>
      </c>
      <c r="B41" s="45">
        <v>8.0769532030996027E-3</v>
      </c>
      <c r="C41" s="45">
        <v>1.319346034163591</v>
      </c>
      <c r="D41" s="45">
        <v>0.12441355696353908</v>
      </c>
      <c r="E41" s="45">
        <v>27.426080076263109</v>
      </c>
      <c r="F41" s="45">
        <v>32.753960866414367</v>
      </c>
    </row>
    <row r="42" spans="1:6" ht="15" customHeight="1" x14ac:dyDescent="0.3">
      <c r="A42" s="37" t="s">
        <v>12</v>
      </c>
      <c r="B42" s="45">
        <v>0</v>
      </c>
      <c r="C42" s="45">
        <v>0.98554065075851049</v>
      </c>
      <c r="D42" s="45">
        <v>37.44011154144313</v>
      </c>
      <c r="E42" s="45">
        <v>13.771195424213536</v>
      </c>
      <c r="F42" s="45">
        <v>4.4291008937917704</v>
      </c>
    </row>
    <row r="43" spans="1:6" x14ac:dyDescent="0.3">
      <c r="A43" s="23" t="s">
        <v>10</v>
      </c>
      <c r="B43" s="24">
        <f t="shared" ref="B43" si="6">+SUM(B32:B42)</f>
        <v>4359.4544784549471</v>
      </c>
      <c r="C43" s="24">
        <f t="shared" ref="C43" si="7">+SUM(C32:C42)</f>
        <v>6402.2055811340661</v>
      </c>
      <c r="D43" s="24">
        <f t="shared" ref="D43" si="8">+SUM(D32:D42)</f>
        <v>10702.948958798492</v>
      </c>
      <c r="E43" s="24">
        <f t="shared" ref="E43" si="9">+SUM(E32:E42)</f>
        <v>22208.53298176005</v>
      </c>
      <c r="F43" s="24">
        <f t="shared" ref="F43" si="10">+SUM(F32:F42)</f>
        <v>47627.855096994943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tabSelected="1" zoomScale="80" zoomScaleNormal="80" workbookViewId="0"/>
  </sheetViews>
  <sheetFormatPr baseColWidth="10" defaultColWidth="11.42578125" defaultRowHeight="15" x14ac:dyDescent="0.3"/>
  <cols>
    <col min="1" max="1" width="29.42578125" style="29" customWidth="1"/>
    <col min="2" max="16384" width="11.42578125" style="29"/>
  </cols>
  <sheetData>
    <row r="1" spans="1:6" ht="18.75" x14ac:dyDescent="0.35">
      <c r="A1" s="59" t="s">
        <v>37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12153.809750013212</v>
      </c>
      <c r="C6" s="31">
        <v>16043.599139837446</v>
      </c>
      <c r="D6" s="31">
        <v>21812.831678655577</v>
      </c>
      <c r="E6" s="31">
        <v>36696.698469876595</v>
      </c>
      <c r="F6" s="31">
        <v>94184.80725072691</v>
      </c>
    </row>
    <row r="7" spans="1:6" x14ac:dyDescent="0.3">
      <c r="A7" s="29" t="s">
        <v>58</v>
      </c>
      <c r="B7" s="31">
        <v>72374.69257848979</v>
      </c>
      <c r="C7" s="31">
        <v>95659.89410510358</v>
      </c>
      <c r="D7" s="31">
        <v>129924.12652797728</v>
      </c>
      <c r="E7" s="31">
        <v>217732.87332310784</v>
      </c>
      <c r="F7" s="31">
        <v>552598.02423566591</v>
      </c>
    </row>
    <row r="8" spans="1:6" x14ac:dyDescent="0.3">
      <c r="A8" s="29" t="s">
        <v>40</v>
      </c>
      <c r="B8" s="32">
        <v>8.2668501276699044E-2</v>
      </c>
      <c r="C8" s="32">
        <v>0.10016014464764206</v>
      </c>
      <c r="D8" s="32">
        <v>8.9196529708590905E-2</v>
      </c>
      <c r="E8" s="32">
        <v>8.8614657655548934E-2</v>
      </c>
      <c r="F8" s="32">
        <v>7.6389445649442639E-2</v>
      </c>
    </row>
    <row r="9" spans="1:6" x14ac:dyDescent="0.3">
      <c r="A9" s="29" t="s">
        <v>41</v>
      </c>
      <c r="B9" s="32">
        <v>0.19342648124610548</v>
      </c>
      <c r="C9" s="32">
        <v>0.19450626614669503</v>
      </c>
      <c r="D9" s="32">
        <v>0.17767135411919266</v>
      </c>
      <c r="E9" s="32">
        <v>0.19340339529485209</v>
      </c>
      <c r="F9" s="32">
        <v>0.20780499295027327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8636.6970101514853</v>
      </c>
      <c r="C17" s="45">
        <v>10940.783998439516</v>
      </c>
      <c r="D17" s="45">
        <v>14708.612981658389</v>
      </c>
      <c r="E17" s="45">
        <v>23360.927746535097</v>
      </c>
      <c r="F17" s="45">
        <v>60688.00835227051</v>
      </c>
    </row>
    <row r="18" spans="1:6" x14ac:dyDescent="0.3">
      <c r="A18" s="29" t="s">
        <v>64</v>
      </c>
      <c r="B18" s="45">
        <v>432.70086016991809</v>
      </c>
      <c r="C18" s="45">
        <v>544.60040310077522</v>
      </c>
      <c r="D18" s="45">
        <v>888.40294680851059</v>
      </c>
      <c r="E18" s="45">
        <v>1738.83451066218</v>
      </c>
      <c r="F18" s="45">
        <v>4243.7017148197119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3006.8564946096621</v>
      </c>
      <c r="C20" s="45">
        <v>4462.2750515023135</v>
      </c>
      <c r="D20" s="45">
        <v>6071.7128212735006</v>
      </c>
      <c r="E20" s="45">
        <v>11344.619163493515</v>
      </c>
      <c r="F20" s="45">
        <v>28672.757887157753</v>
      </c>
    </row>
    <row r="21" spans="1:6" x14ac:dyDescent="0.3">
      <c r="A21" s="36" t="s">
        <v>39</v>
      </c>
      <c r="B21" s="46">
        <v>625.57140682716545</v>
      </c>
      <c r="C21" s="46">
        <v>781.26822638018143</v>
      </c>
      <c r="D21" s="46">
        <v>1307.6501240039636</v>
      </c>
      <c r="E21" s="46">
        <v>2248.5855149885392</v>
      </c>
      <c r="F21" s="46">
        <v>5418.7139040838574</v>
      </c>
    </row>
    <row r="22" spans="1:6" x14ac:dyDescent="0.3">
      <c r="A22" s="36" t="s">
        <v>67</v>
      </c>
      <c r="B22" s="46">
        <f t="shared" ref="B22:F22" si="0">+B20-B21</f>
        <v>2381.2850877824967</v>
      </c>
      <c r="C22" s="46">
        <f t="shared" si="0"/>
        <v>3681.0068251221319</v>
      </c>
      <c r="D22" s="46">
        <f t="shared" si="0"/>
        <v>4764.0626972695372</v>
      </c>
      <c r="E22" s="46">
        <f t="shared" si="0"/>
        <v>9096.0336485049756</v>
      </c>
      <c r="F22" s="46">
        <f t="shared" si="0"/>
        <v>23254.043983073898</v>
      </c>
    </row>
    <row r="23" spans="1:6" x14ac:dyDescent="0.3">
      <c r="A23" s="29" t="s">
        <v>68</v>
      </c>
      <c r="B23" s="45">
        <v>77.555385082147225</v>
      </c>
      <c r="C23" s="45">
        <v>95.939686794842146</v>
      </c>
      <c r="D23" s="45">
        <v>144.10292891517986</v>
      </c>
      <c r="E23" s="45">
        <v>252.31704918581087</v>
      </c>
      <c r="F23" s="45">
        <v>580.33929647892796</v>
      </c>
    </row>
    <row r="24" spans="1:6" x14ac:dyDescent="0.3">
      <c r="A24" s="39" t="s">
        <v>10</v>
      </c>
      <c r="B24" s="40">
        <f t="shared" ref="B24" si="1">+B17+B18+B19+B20+B23</f>
        <v>12153.809750013212</v>
      </c>
      <c r="C24" s="40">
        <f t="shared" ref="C24" si="2">+C17+C18+C19+C20+C23</f>
        <v>16043.599139837446</v>
      </c>
      <c r="D24" s="40">
        <f t="shared" ref="D24" si="3">+D17+D18+D19+D20+D23</f>
        <v>21812.831678655581</v>
      </c>
      <c r="E24" s="40">
        <f t="shared" ref="E24" si="4">+E17+E18+E19+E20+E23</f>
        <v>36696.698469876603</v>
      </c>
      <c r="F24" s="40">
        <f t="shared" ref="F24" si="5">+F17+F18+F19+F20+F23</f>
        <v>94184.807250726895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49" t="s">
        <v>2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</row>
    <row r="33" spans="1:6" ht="15" customHeight="1" x14ac:dyDescent="0.3">
      <c r="A33" s="37" t="s">
        <v>3</v>
      </c>
      <c r="B33" s="45">
        <v>254.38505946136391</v>
      </c>
      <c r="C33" s="45">
        <v>381.63434483241849</v>
      </c>
      <c r="D33" s="45">
        <v>419.81760723511468</v>
      </c>
      <c r="E33" s="45">
        <v>794.83292673934864</v>
      </c>
      <c r="F33" s="45">
        <v>1698.4832215200297</v>
      </c>
    </row>
    <row r="34" spans="1:6" ht="15" customHeight="1" x14ac:dyDescent="0.3">
      <c r="A34" s="37" t="s">
        <v>5</v>
      </c>
      <c r="B34" s="45">
        <v>58.723550312965926</v>
      </c>
      <c r="C34" s="45">
        <v>65.587996082980851</v>
      </c>
      <c r="D34" s="45">
        <v>91.340142416944545</v>
      </c>
      <c r="E34" s="45">
        <v>166.11917608836305</v>
      </c>
      <c r="F34" s="45">
        <v>384.6782258790098</v>
      </c>
    </row>
    <row r="35" spans="1:6" ht="15" customHeight="1" x14ac:dyDescent="0.3">
      <c r="A35" s="37" t="s">
        <v>6</v>
      </c>
      <c r="B35" s="45">
        <v>400.06082237318424</v>
      </c>
      <c r="C35" s="45">
        <v>584.80674009041206</v>
      </c>
      <c r="D35" s="45">
        <v>876.87549283210865</v>
      </c>
      <c r="E35" s="45">
        <v>1936.833295782511</v>
      </c>
      <c r="F35" s="45">
        <v>4651.8041295359135</v>
      </c>
    </row>
    <row r="36" spans="1:6" ht="15" customHeight="1" x14ac:dyDescent="0.3">
      <c r="A36" s="37" t="s">
        <v>46</v>
      </c>
      <c r="B36" s="45">
        <v>9069.3978703214034</v>
      </c>
      <c r="C36" s="45">
        <v>11485.38440154029</v>
      </c>
      <c r="D36" s="45">
        <v>15597.015928466901</v>
      </c>
      <c r="E36" s="45">
        <v>25099.762257197272</v>
      </c>
      <c r="F36" s="45">
        <v>64931.710067090215</v>
      </c>
    </row>
    <row r="37" spans="1:6" ht="15" customHeight="1" x14ac:dyDescent="0.3">
      <c r="A37" s="37" t="s">
        <v>7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</row>
    <row r="38" spans="1:6" ht="15" customHeight="1" x14ac:dyDescent="0.3">
      <c r="A38" s="37" t="s">
        <v>59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</row>
    <row r="39" spans="1:6" ht="15" customHeight="1" x14ac:dyDescent="0.3">
      <c r="A39" s="37" t="s">
        <v>8</v>
      </c>
      <c r="B39" s="45">
        <v>1733.6335798008627</v>
      </c>
      <c r="C39" s="45">
        <v>2729.4100956289572</v>
      </c>
      <c r="D39" s="45">
        <v>3490.2548676913875</v>
      </c>
      <c r="E39" s="45">
        <v>6395.4136082152354</v>
      </c>
      <c r="F39" s="45">
        <v>16967.975329841112</v>
      </c>
    </row>
    <row r="40" spans="1:6" ht="15" customHeight="1" x14ac:dyDescent="0.3">
      <c r="A40" s="37" t="s">
        <v>4</v>
      </c>
      <c r="B40" s="45">
        <v>625.57140682716545</v>
      </c>
      <c r="C40" s="45">
        <v>781.26822638018143</v>
      </c>
      <c r="D40" s="45">
        <v>1307.6501240039636</v>
      </c>
      <c r="E40" s="45">
        <v>2248.5855149885392</v>
      </c>
      <c r="F40" s="45">
        <v>5418.7139040838574</v>
      </c>
    </row>
    <row r="41" spans="1:6" ht="15" customHeight="1" x14ac:dyDescent="0.3">
      <c r="A41" s="37" t="s">
        <v>11</v>
      </c>
      <c r="B41" s="45">
        <v>2.7058370733285297</v>
      </c>
      <c r="C41" s="45">
        <v>3.3721021817997281</v>
      </c>
      <c r="D41" s="45">
        <v>4.4683587329621046</v>
      </c>
      <c r="E41" s="45">
        <v>7.3352675077474538</v>
      </c>
      <c r="F41" s="45">
        <v>23.501987694146013</v>
      </c>
    </row>
    <row r="42" spans="1:6" ht="15" customHeight="1" x14ac:dyDescent="0.3">
      <c r="A42" s="37" t="s">
        <v>12</v>
      </c>
      <c r="B42" s="45">
        <v>9.3316238429383649</v>
      </c>
      <c r="C42" s="45">
        <v>12.135233100405037</v>
      </c>
      <c r="D42" s="45">
        <v>25.409157276199817</v>
      </c>
      <c r="E42" s="45">
        <v>47.816423357580042</v>
      </c>
      <c r="F42" s="45">
        <v>107.94038508261619</v>
      </c>
    </row>
    <row r="43" spans="1:6" x14ac:dyDescent="0.3">
      <c r="A43" s="23" t="s">
        <v>10</v>
      </c>
      <c r="B43" s="24">
        <f t="shared" ref="B43" si="6">+SUM(B32:B42)</f>
        <v>12153.809750013212</v>
      </c>
      <c r="C43" s="24">
        <f t="shared" ref="C43" si="7">+SUM(C32:C42)</f>
        <v>16043.599139837444</v>
      </c>
      <c r="D43" s="24">
        <f t="shared" ref="D43" si="8">+SUM(D32:D42)</f>
        <v>21812.831678655584</v>
      </c>
      <c r="E43" s="24">
        <f t="shared" ref="E43" si="9">+SUM(E32:E42)</f>
        <v>36696.698469876595</v>
      </c>
      <c r="F43" s="24">
        <f t="shared" ref="F43" si="10">+SUM(F32:F42)</f>
        <v>94184.807250726895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J66"/>
  <sheetViews>
    <sheetView zoomScale="80" zoomScaleNormal="80" workbookViewId="0"/>
  </sheetViews>
  <sheetFormatPr baseColWidth="10" defaultColWidth="11.42578125" defaultRowHeight="15" x14ac:dyDescent="0.3"/>
  <cols>
    <col min="1" max="1" width="39.85546875" style="3" customWidth="1"/>
    <col min="2" max="5" width="11.42578125" style="3"/>
    <col min="6" max="6" width="12.28515625" style="3" bestFit="1" customWidth="1"/>
    <col min="7" max="16384" width="11.42578125" style="3"/>
  </cols>
  <sheetData>
    <row r="1" spans="1:9" s="64" customFormat="1" ht="18.75" x14ac:dyDescent="0.35">
      <c r="A1" s="52" t="s">
        <v>77</v>
      </c>
      <c r="B1" s="63"/>
      <c r="C1" s="63"/>
      <c r="D1" s="63"/>
      <c r="E1" s="63"/>
      <c r="F1" s="63"/>
      <c r="G1" s="63"/>
      <c r="H1" s="63"/>
      <c r="I1" s="63"/>
    </row>
    <row r="2" spans="1:9" x14ac:dyDescent="0.3">
      <c r="A2" s="51" t="s">
        <v>42</v>
      </c>
      <c r="B2" s="50"/>
      <c r="C2" s="50"/>
      <c r="D2" s="50"/>
    </row>
    <row r="3" spans="1:9" x14ac:dyDescent="0.3">
      <c r="A3" s="56" t="s">
        <v>14</v>
      </c>
    </row>
    <row r="5" spans="1:9" x14ac:dyDescent="0.3">
      <c r="A5" s="51" t="s">
        <v>43</v>
      </c>
      <c r="B5" s="50"/>
      <c r="C5" s="50"/>
      <c r="D5" s="50"/>
      <c r="E5" s="50"/>
    </row>
    <row r="7" spans="1:9" x14ac:dyDescent="0.3">
      <c r="A7" s="15" t="s">
        <v>1</v>
      </c>
      <c r="B7" s="16">
        <v>2019</v>
      </c>
      <c r="C7" s="16">
        <v>2020</v>
      </c>
      <c r="D7" s="16">
        <v>2021</v>
      </c>
      <c r="E7" s="16">
        <v>2022</v>
      </c>
      <c r="F7" s="16">
        <v>2023</v>
      </c>
    </row>
    <row r="8" spans="1:9" x14ac:dyDescent="0.3">
      <c r="A8" s="17" t="s">
        <v>69</v>
      </c>
      <c r="B8" s="18">
        <v>234358.22621805206</v>
      </c>
      <c r="C8" s="18">
        <v>314653.07932550384</v>
      </c>
      <c r="D8" s="18">
        <v>503892.9557858333</v>
      </c>
      <c r="E8" s="18">
        <v>821431.26496300066</v>
      </c>
      <c r="F8" s="18">
        <v>2285537.0579492846</v>
      </c>
    </row>
    <row r="9" spans="1:9" x14ac:dyDescent="0.3">
      <c r="A9" s="17" t="s">
        <v>70</v>
      </c>
      <c r="B9" s="18">
        <v>57394.120996605809</v>
      </c>
      <c r="C9" s="18">
        <v>76913.353104565904</v>
      </c>
      <c r="D9" s="18">
        <v>114028.65733644943</v>
      </c>
      <c r="E9" s="18">
        <v>301081.39880859497</v>
      </c>
      <c r="F9" s="18">
        <v>643241.68111935549</v>
      </c>
    </row>
    <row r="10" spans="1:9" x14ac:dyDescent="0.3">
      <c r="A10" s="17" t="s">
        <v>71</v>
      </c>
      <c r="B10" s="18">
        <v>44185.456024310057</v>
      </c>
      <c r="C10" s="18">
        <v>91045.530170537997</v>
      </c>
      <c r="D10" s="18">
        <v>128499.90104525603</v>
      </c>
      <c r="E10" s="18">
        <v>215957.21024115087</v>
      </c>
      <c r="F10" s="18">
        <v>385462.92992413149</v>
      </c>
    </row>
    <row r="11" spans="1:9" x14ac:dyDescent="0.3">
      <c r="A11" s="19" t="s">
        <v>54</v>
      </c>
      <c r="B11" s="20">
        <v>35540.601610327547</v>
      </c>
      <c r="C11" s="20">
        <v>56725.864057103252</v>
      </c>
      <c r="D11" s="20">
        <v>83543.467480799067</v>
      </c>
      <c r="E11" s="20">
        <v>143170.2515275004</v>
      </c>
      <c r="F11" s="20">
        <v>242573.83604519319</v>
      </c>
    </row>
    <row r="12" spans="1:9" x14ac:dyDescent="0.3">
      <c r="A12" s="19" t="s">
        <v>55</v>
      </c>
      <c r="B12" s="20">
        <v>8644.8544139825117</v>
      </c>
      <c r="C12" s="20">
        <v>34319.666113434745</v>
      </c>
      <c r="D12" s="20">
        <v>44956.433564456958</v>
      </c>
      <c r="E12" s="20">
        <v>72786.958713650441</v>
      </c>
      <c r="F12" s="20">
        <v>142889.09387893832</v>
      </c>
    </row>
    <row r="13" spans="1:9" x14ac:dyDescent="0.3">
      <c r="A13" s="17" t="s">
        <v>72</v>
      </c>
      <c r="B13" s="18">
        <v>204726.07290134323</v>
      </c>
      <c r="C13" s="18">
        <v>329139.02504661528</v>
      </c>
      <c r="D13" s="18">
        <v>489128.52038909798</v>
      </c>
      <c r="E13" s="18">
        <v>820731.00666039507</v>
      </c>
      <c r="F13" s="18">
        <v>1940954.4697113135</v>
      </c>
    </row>
    <row r="14" spans="1:9" x14ac:dyDescent="0.3">
      <c r="A14" s="19" t="s">
        <v>73</v>
      </c>
      <c r="B14" s="20">
        <v>62942.695672832073</v>
      </c>
      <c r="C14" s="20">
        <v>89551.244184475276</v>
      </c>
      <c r="D14" s="20">
        <v>128454.1097041661</v>
      </c>
      <c r="E14" s="20">
        <v>211183.29143818829</v>
      </c>
      <c r="F14" s="20">
        <v>503414.49624360562</v>
      </c>
    </row>
    <row r="15" spans="1:9" x14ac:dyDescent="0.3">
      <c r="A15" s="19" t="s">
        <v>56</v>
      </c>
      <c r="B15" s="20">
        <v>141783.37722851115</v>
      </c>
      <c r="C15" s="20">
        <v>239587.78086214</v>
      </c>
      <c r="D15" s="20">
        <v>360674.41068493185</v>
      </c>
      <c r="E15" s="20">
        <v>609547.71522220678</v>
      </c>
      <c r="F15" s="20">
        <v>1437539.9734677079</v>
      </c>
    </row>
    <row r="16" spans="1:9" x14ac:dyDescent="0.3">
      <c r="A16" s="17" t="s">
        <v>74</v>
      </c>
      <c r="B16" s="18">
        <v>9066.7969792064978</v>
      </c>
      <c r="C16" s="18">
        <v>11165.063430358927</v>
      </c>
      <c r="D16" s="18">
        <v>19124.551104493959</v>
      </c>
      <c r="E16" s="18">
        <v>44432.379076133482</v>
      </c>
      <c r="F16" s="18">
        <v>106606.16074957428</v>
      </c>
    </row>
    <row r="17" spans="1:10" x14ac:dyDescent="0.3">
      <c r="A17" s="23" t="s">
        <v>10</v>
      </c>
      <c r="B17" s="24">
        <f>+B8+B9+B10+B13+B16</f>
        <v>549730.67311951763</v>
      </c>
      <c r="C17" s="24">
        <f t="shared" ref="C17:E17" si="0">+C8+C9+C10+C13+C16</f>
        <v>822916.05107758194</v>
      </c>
      <c r="D17" s="24">
        <f t="shared" si="0"/>
        <v>1254674.5856611307</v>
      </c>
      <c r="E17" s="24">
        <f t="shared" si="0"/>
        <v>2203633.2597492747</v>
      </c>
      <c r="F17" s="24">
        <v>5361802.299453659</v>
      </c>
      <c r="G17" s="21"/>
      <c r="H17" s="13"/>
      <c r="I17" s="21"/>
      <c r="J17" s="21"/>
    </row>
    <row r="18" spans="1:10" x14ac:dyDescent="0.3">
      <c r="B18" s="21"/>
      <c r="C18" s="21"/>
      <c r="D18" s="21"/>
      <c r="E18" s="21"/>
    </row>
    <row r="19" spans="1:10" x14ac:dyDescent="0.3">
      <c r="A19" s="53" t="s">
        <v>57</v>
      </c>
    </row>
    <row r="21" spans="1:10" x14ac:dyDescent="0.3">
      <c r="A21" s="1" t="s">
        <v>48</v>
      </c>
    </row>
    <row r="23" spans="1:10" x14ac:dyDescent="0.3">
      <c r="A23" s="15" t="s">
        <v>1</v>
      </c>
      <c r="B23" s="16">
        <v>2019</v>
      </c>
      <c r="C23" s="16">
        <v>2020</v>
      </c>
      <c r="D23" s="16">
        <v>2021</v>
      </c>
      <c r="E23" s="16">
        <v>2022</v>
      </c>
      <c r="F23" s="16">
        <v>2023</v>
      </c>
    </row>
    <row r="24" spans="1:10" x14ac:dyDescent="0.3">
      <c r="A24" s="17" t="s">
        <v>69</v>
      </c>
      <c r="B24" s="18">
        <v>1218.3960796425886</v>
      </c>
      <c r="C24" s="18">
        <v>483.19663595730265</v>
      </c>
      <c r="D24" s="18">
        <v>1058.9249858577332</v>
      </c>
      <c r="E24" s="18">
        <v>4960.9931025418809</v>
      </c>
      <c r="F24" s="18">
        <v>3726.8263901003465</v>
      </c>
    </row>
    <row r="25" spans="1:10" x14ac:dyDescent="0.3">
      <c r="A25" s="17" t="s">
        <v>70</v>
      </c>
      <c r="B25" s="18">
        <v>3378.2559083776082</v>
      </c>
      <c r="C25" s="18">
        <v>5033.1185292636665</v>
      </c>
      <c r="D25" s="18">
        <v>17529.239881265174</v>
      </c>
      <c r="E25" s="18">
        <v>34012.74217645824</v>
      </c>
      <c r="F25" s="18">
        <v>93077.45921608177</v>
      </c>
    </row>
    <row r="26" spans="1:10" x14ac:dyDescent="0.3">
      <c r="A26" s="17" t="s">
        <v>71</v>
      </c>
      <c r="B26" s="18">
        <v>43602.491783501704</v>
      </c>
      <c r="C26" s="18">
        <v>89887.509797144477</v>
      </c>
      <c r="D26" s="18">
        <v>126416.54902118462</v>
      </c>
      <c r="E26" s="18">
        <v>212563.82894120517</v>
      </c>
      <c r="F26" s="18">
        <v>377940.81382502767</v>
      </c>
    </row>
    <row r="27" spans="1:10" x14ac:dyDescent="0.3">
      <c r="A27" s="19" t="s">
        <v>54</v>
      </c>
      <c r="B27" s="20">
        <v>35540.601610327547</v>
      </c>
      <c r="C27" s="20">
        <v>56725.864057103252</v>
      </c>
      <c r="D27" s="20">
        <v>83543.467480799067</v>
      </c>
      <c r="E27" s="20">
        <v>143170.2515275004</v>
      </c>
      <c r="F27" s="20">
        <v>242573.83604519319</v>
      </c>
    </row>
    <row r="28" spans="1:10" x14ac:dyDescent="0.3">
      <c r="A28" s="19" t="s">
        <v>55</v>
      </c>
      <c r="B28" s="20">
        <v>8061.8901731741553</v>
      </c>
      <c r="C28" s="20">
        <v>33161.645740041233</v>
      </c>
      <c r="D28" s="20">
        <v>42873.081540385545</v>
      </c>
      <c r="E28" s="20">
        <v>69393.577413704756</v>
      </c>
      <c r="F28" s="20">
        <v>135366.9777798345</v>
      </c>
    </row>
    <row r="29" spans="1:10" x14ac:dyDescent="0.3">
      <c r="A29" s="17" t="s">
        <v>72</v>
      </c>
      <c r="B29" s="18">
        <v>80468.947075053831</v>
      </c>
      <c r="C29" s="18">
        <v>148894.78086362564</v>
      </c>
      <c r="D29" s="18">
        <v>241403.10399601923</v>
      </c>
      <c r="E29" s="18">
        <v>418992.65644450986</v>
      </c>
      <c r="F29" s="18">
        <v>945392.41016336065</v>
      </c>
    </row>
    <row r="30" spans="1:10" x14ac:dyDescent="0.3">
      <c r="A30" s="19" t="s">
        <v>73</v>
      </c>
      <c r="B30" s="20">
        <v>45575.35932306687</v>
      </c>
      <c r="C30" s="20">
        <v>63513.080282223716</v>
      </c>
      <c r="D30" s="20">
        <v>90300.061048092539</v>
      </c>
      <c r="E30" s="20">
        <v>157460.33981839838</v>
      </c>
      <c r="F30" s="20">
        <v>355392.8210724378</v>
      </c>
    </row>
    <row r="31" spans="1:10" x14ac:dyDescent="0.3">
      <c r="A31" s="19" t="s">
        <v>56</v>
      </c>
      <c r="B31" s="20">
        <v>34893.587751986961</v>
      </c>
      <c r="C31" s="20">
        <v>85381.700581401921</v>
      </c>
      <c r="D31" s="20">
        <v>151103.04294792667</v>
      </c>
      <c r="E31" s="20">
        <v>261532.31662611148</v>
      </c>
      <c r="F31" s="20">
        <v>589999.58909092285</v>
      </c>
    </row>
    <row r="32" spans="1:10" x14ac:dyDescent="0.3">
      <c r="A32" s="17" t="s">
        <v>74</v>
      </c>
      <c r="B32" s="18">
        <v>4329.5934127970022</v>
      </c>
      <c r="C32" s="18">
        <v>5996.468152334457</v>
      </c>
      <c r="D32" s="18">
        <v>10793.928883691209</v>
      </c>
      <c r="E32" s="18">
        <v>20570.570145658308</v>
      </c>
      <c r="F32" s="18">
        <v>47949.750899381354</v>
      </c>
    </row>
    <row r="33" spans="1:10" x14ac:dyDescent="0.3">
      <c r="A33" s="23" t="s">
        <v>10</v>
      </c>
      <c r="B33" s="24">
        <f>+B24+B25+B26+B29+B32</f>
        <v>132997.68425937273</v>
      </c>
      <c r="C33" s="24">
        <f t="shared" ref="C33:E33" si="1">+C24+C25+C26+C29+C32</f>
        <v>250295.07397832553</v>
      </c>
      <c r="D33" s="24">
        <f t="shared" si="1"/>
        <v>397201.74676801794</v>
      </c>
      <c r="E33" s="24">
        <f t="shared" si="1"/>
        <v>691100.7908103735</v>
      </c>
      <c r="F33" s="24">
        <v>1468087.2604939518</v>
      </c>
      <c r="G33" s="21"/>
      <c r="H33" s="21"/>
      <c r="I33" s="21"/>
      <c r="J33" s="21"/>
    </row>
    <row r="34" spans="1:10" x14ac:dyDescent="0.3">
      <c r="A34" s="22"/>
      <c r="B34" s="21"/>
      <c r="C34" s="21"/>
      <c r="D34" s="21"/>
      <c r="E34" s="21"/>
    </row>
    <row r="35" spans="1:10" x14ac:dyDescent="0.3">
      <c r="A35" s="3" t="s">
        <v>75</v>
      </c>
    </row>
    <row r="36" spans="1:10" x14ac:dyDescent="0.3">
      <c r="A36" s="53" t="s">
        <v>57</v>
      </c>
    </row>
    <row r="38" spans="1:10" x14ac:dyDescent="0.3">
      <c r="A38" s="1" t="s">
        <v>49</v>
      </c>
    </row>
    <row r="40" spans="1:10" x14ac:dyDescent="0.3">
      <c r="A40" s="15" t="s">
        <v>1</v>
      </c>
      <c r="B40" s="16">
        <v>2019</v>
      </c>
      <c r="C40" s="16">
        <v>2020</v>
      </c>
      <c r="D40" s="16">
        <v>2021</v>
      </c>
      <c r="E40" s="16">
        <v>2022</v>
      </c>
      <c r="F40" s="16">
        <v>2023</v>
      </c>
    </row>
    <row r="41" spans="1:10" x14ac:dyDescent="0.3">
      <c r="A41" s="17" t="s">
        <v>69</v>
      </c>
      <c r="B41" s="18">
        <v>233139.83013840948</v>
      </c>
      <c r="C41" s="18">
        <v>314169.88268954656</v>
      </c>
      <c r="D41" s="18">
        <v>502834.03079997556</v>
      </c>
      <c r="E41" s="18">
        <v>816470.27186045877</v>
      </c>
      <c r="F41" s="18">
        <v>2281810.2315591844</v>
      </c>
      <c r="H41" s="18"/>
      <c r="I41" s="18"/>
      <c r="J41" s="18"/>
    </row>
    <row r="42" spans="1:10" x14ac:dyDescent="0.3">
      <c r="A42" s="17" t="s">
        <v>70</v>
      </c>
      <c r="B42" s="18">
        <v>54015.865088228202</v>
      </c>
      <c r="C42" s="18">
        <v>71880.234575302238</v>
      </c>
      <c r="D42" s="18">
        <v>96499.417455184244</v>
      </c>
      <c r="E42" s="18">
        <v>267068.65663213673</v>
      </c>
      <c r="F42" s="18">
        <v>550164.22190327372</v>
      </c>
      <c r="H42" s="18"/>
      <c r="I42" s="18"/>
      <c r="J42" s="18"/>
    </row>
    <row r="43" spans="1:10" x14ac:dyDescent="0.3">
      <c r="A43" s="17" t="s">
        <v>71</v>
      </c>
      <c r="B43" s="18">
        <v>582.96424080835641</v>
      </c>
      <c r="C43" s="18">
        <v>1158.0203733935141</v>
      </c>
      <c r="D43" s="18">
        <v>2083.3520240714111</v>
      </c>
      <c r="E43" s="18">
        <v>3393.3812999456877</v>
      </c>
      <c r="F43" s="18">
        <v>7522.1160991038205</v>
      </c>
      <c r="H43" s="18"/>
      <c r="I43" s="18"/>
      <c r="J43" s="18"/>
    </row>
    <row r="44" spans="1:10" x14ac:dyDescent="0.3">
      <c r="A44" s="17" t="s">
        <v>72</v>
      </c>
      <c r="B44" s="18">
        <v>124257.12582628938</v>
      </c>
      <c r="C44" s="18">
        <v>180244.24418298961</v>
      </c>
      <c r="D44" s="18">
        <v>247725.41639307872</v>
      </c>
      <c r="E44" s="18">
        <v>401738.35021588515</v>
      </c>
      <c r="F44" s="18">
        <v>995562.05954795284</v>
      </c>
      <c r="H44" s="18"/>
      <c r="I44" s="18"/>
      <c r="J44" s="18"/>
    </row>
    <row r="45" spans="1:10" x14ac:dyDescent="0.3">
      <c r="A45" s="19" t="s">
        <v>73</v>
      </c>
      <c r="B45" s="18">
        <v>17367.336349765203</v>
      </c>
      <c r="C45" s="18">
        <v>26038.163902251556</v>
      </c>
      <c r="D45" s="20">
        <v>38154.048656073559</v>
      </c>
      <c r="E45" s="20">
        <v>53722.951619789892</v>
      </c>
      <c r="F45" s="20">
        <v>148021.67517116779</v>
      </c>
      <c r="H45" s="18"/>
      <c r="I45" s="18"/>
      <c r="J45" s="18"/>
    </row>
    <row r="46" spans="1:10" x14ac:dyDescent="0.3">
      <c r="A46" s="19" t="s">
        <v>56</v>
      </c>
      <c r="B46" s="18">
        <v>106889.78947652418</v>
      </c>
      <c r="C46" s="18">
        <v>154206.08028073807</v>
      </c>
      <c r="D46" s="20">
        <v>209571.36773700517</v>
      </c>
      <c r="E46" s="20">
        <v>348015.39859609527</v>
      </c>
      <c r="F46" s="20">
        <v>847540.38437678502</v>
      </c>
      <c r="H46" s="18"/>
      <c r="I46" s="18"/>
      <c r="J46" s="18"/>
    </row>
    <row r="47" spans="1:10" x14ac:dyDescent="0.3">
      <c r="A47" s="17" t="s">
        <v>74</v>
      </c>
      <c r="B47" s="18">
        <v>4737.2035664094965</v>
      </c>
      <c r="C47" s="18">
        <v>5168.5952780244697</v>
      </c>
      <c r="D47" s="18">
        <v>8330.6222208027502</v>
      </c>
      <c r="E47" s="18">
        <v>23861.80893047517</v>
      </c>
      <c r="F47" s="18">
        <v>58656.409850192933</v>
      </c>
      <c r="H47" s="18"/>
      <c r="I47" s="18"/>
      <c r="J47" s="18"/>
    </row>
    <row r="48" spans="1:10" x14ac:dyDescent="0.3">
      <c r="A48" s="23" t="s">
        <v>10</v>
      </c>
      <c r="B48" s="24">
        <f t="shared" ref="B48:F48" si="2">+B41+B42+B43+B44+B47</f>
        <v>416732.98886014492</v>
      </c>
      <c r="C48" s="24">
        <f t="shared" si="2"/>
        <v>572620.97709925636</v>
      </c>
      <c r="D48" s="24">
        <f t="shared" si="2"/>
        <v>857472.83889311261</v>
      </c>
      <c r="E48" s="24">
        <f t="shared" si="2"/>
        <v>1512532.4689389016</v>
      </c>
      <c r="F48" s="24">
        <f t="shared" si="2"/>
        <v>3893715.0389597076</v>
      </c>
      <c r="H48" s="18"/>
      <c r="I48" s="18"/>
      <c r="J48" s="18"/>
    </row>
    <row r="49" spans="1:10" x14ac:dyDescent="0.3">
      <c r="B49" s="21"/>
      <c r="C49" s="21"/>
      <c r="D49" s="21"/>
      <c r="E49" s="21"/>
      <c r="H49" s="18"/>
      <c r="I49" s="18"/>
      <c r="J49" s="18"/>
    </row>
    <row r="50" spans="1:10" x14ac:dyDescent="0.3">
      <c r="A50" s="53" t="s">
        <v>57</v>
      </c>
      <c r="H50" s="18"/>
      <c r="I50" s="18"/>
      <c r="J50" s="18"/>
    </row>
    <row r="52" spans="1:10" x14ac:dyDescent="0.3">
      <c r="A52" s="1" t="s">
        <v>50</v>
      </c>
    </row>
    <row r="54" spans="1:10" x14ac:dyDescent="0.3">
      <c r="A54" s="15" t="s">
        <v>1</v>
      </c>
      <c r="B54" s="16">
        <v>2019</v>
      </c>
      <c r="C54" s="16">
        <v>2020</v>
      </c>
      <c r="D54" s="16">
        <v>2021</v>
      </c>
      <c r="E54" s="16">
        <v>2022</v>
      </c>
      <c r="F54" s="16">
        <v>2023</v>
      </c>
    </row>
    <row r="55" spans="1:10" x14ac:dyDescent="0.3">
      <c r="A55" s="17" t="s">
        <v>69</v>
      </c>
      <c r="B55" s="18">
        <v>99.829663380000056</v>
      </c>
      <c r="C55" s="18">
        <v>61.410793259999878</v>
      </c>
      <c r="D55" s="18">
        <v>231.30408800000009</v>
      </c>
      <c r="E55" s="18">
        <v>4.8141200000000026</v>
      </c>
      <c r="F55" s="18">
        <v>4.7547600000000001</v>
      </c>
    </row>
    <row r="56" spans="1:10" x14ac:dyDescent="0.3">
      <c r="A56" s="17" t="s">
        <v>70</v>
      </c>
      <c r="B56" s="18">
        <v>10554.7523647124</v>
      </c>
      <c r="C56" s="18">
        <v>17084.526507747141</v>
      </c>
      <c r="D56" s="18">
        <v>29669.218548671313</v>
      </c>
      <c r="E56" s="18">
        <v>53069.50151633221</v>
      </c>
      <c r="F56" s="18">
        <v>146791.44650600827</v>
      </c>
    </row>
    <row r="57" spans="1:10" x14ac:dyDescent="0.3">
      <c r="A57" s="17" t="s">
        <v>71</v>
      </c>
      <c r="B57" s="18">
        <v>3.8790415092080366E-2</v>
      </c>
      <c r="C57" s="18">
        <v>613.89956290755072</v>
      </c>
      <c r="D57" s="18">
        <v>0</v>
      </c>
      <c r="E57" s="18">
        <v>0.88494587998138741</v>
      </c>
      <c r="F57" s="18">
        <v>0.88494587998138741</v>
      </c>
    </row>
    <row r="58" spans="1:10" x14ac:dyDescent="0.3">
      <c r="A58" s="19" t="s">
        <v>54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10" x14ac:dyDescent="0.3">
      <c r="A59" s="19" t="s">
        <v>55</v>
      </c>
      <c r="B59" s="20">
        <v>3.8790415097537334E-2</v>
      </c>
      <c r="C59" s="20">
        <v>613.89956290754344</v>
      </c>
      <c r="D59" s="20">
        <v>0</v>
      </c>
      <c r="E59" s="20">
        <v>0.88494588001049124</v>
      </c>
      <c r="F59" s="20">
        <v>1.0215959765943206</v>
      </c>
    </row>
    <row r="60" spans="1:10" x14ac:dyDescent="0.3">
      <c r="A60" s="17" t="s">
        <v>72</v>
      </c>
      <c r="B60" s="18">
        <v>4352.6523417453136</v>
      </c>
      <c r="C60" s="18">
        <v>5771.4391368333017</v>
      </c>
      <c r="D60" s="18">
        <v>12794.538978829747</v>
      </c>
      <c r="E60" s="18">
        <v>14548.426028282964</v>
      </c>
      <c r="F60" s="18">
        <f>+F61+F62</f>
        <v>34479.821707494382</v>
      </c>
    </row>
    <row r="61" spans="1:10" x14ac:dyDescent="0.3">
      <c r="A61" s="19" t="s">
        <v>73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10" x14ac:dyDescent="0.3">
      <c r="A62" s="19" t="s">
        <v>56</v>
      </c>
      <c r="B62" s="20">
        <v>4352.6523417453136</v>
      </c>
      <c r="C62" s="20">
        <v>5771.4391368332872</v>
      </c>
      <c r="D62" s="20">
        <v>12794.538978829747</v>
      </c>
      <c r="E62" s="20">
        <v>14548.426028282993</v>
      </c>
      <c r="F62" s="20">
        <v>34479.821707494382</v>
      </c>
    </row>
    <row r="63" spans="1:10" x14ac:dyDescent="0.3">
      <c r="A63" s="17" t="s">
        <v>74</v>
      </c>
      <c r="B63" s="18">
        <v>1.172717177450977E-2</v>
      </c>
      <c r="C63" s="18">
        <v>0</v>
      </c>
      <c r="D63" s="18">
        <v>5.1970286708638014</v>
      </c>
      <c r="E63" s="18">
        <v>308.874924687967</v>
      </c>
      <c r="F63" s="18">
        <v>810.29503259152034</v>
      </c>
    </row>
    <row r="64" spans="1:10" x14ac:dyDescent="0.3">
      <c r="A64" s="23" t="s">
        <v>10</v>
      </c>
      <c r="B64" s="24">
        <f>+B55+B56+B57+B60+B63</f>
        <v>15007.284887424579</v>
      </c>
      <c r="C64" s="24">
        <f t="shared" ref="C64:F64" si="3">+C55+C56+C57+C60+C63</f>
        <v>23531.276000747992</v>
      </c>
      <c r="D64" s="24">
        <f t="shared" si="3"/>
        <v>42700.258644171932</v>
      </c>
      <c r="E64" s="24">
        <f t="shared" si="3"/>
        <v>67932.50153518311</v>
      </c>
      <c r="F64" s="24">
        <f t="shared" si="3"/>
        <v>182087.20295197418</v>
      </c>
    </row>
    <row r="65" spans="1:5" x14ac:dyDescent="0.3">
      <c r="B65" s="21"/>
      <c r="C65" s="21"/>
      <c r="D65" s="21"/>
      <c r="E65" s="21"/>
    </row>
    <row r="66" spans="1:5" x14ac:dyDescent="0.3">
      <c r="A66" s="5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7.7109375" style="29" customWidth="1"/>
    <col min="2" max="16384" width="11.42578125" style="29"/>
  </cols>
  <sheetData>
    <row r="1" spans="1:6" ht="18.75" x14ac:dyDescent="0.35">
      <c r="A1" s="59" t="s">
        <v>15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124195.55002670428</v>
      </c>
      <c r="C6" s="31">
        <v>185558.17000105148</v>
      </c>
      <c r="D6" s="31">
        <v>294423.3937424398</v>
      </c>
      <c r="E6" s="31">
        <v>439136.74115982495</v>
      </c>
      <c r="F6" s="31">
        <v>1340512.2641368392</v>
      </c>
    </row>
    <row r="7" spans="1:6" x14ac:dyDescent="0.3">
      <c r="A7" s="29" t="s">
        <v>58</v>
      </c>
      <c r="B7" s="31">
        <v>78001.648033342368</v>
      </c>
      <c r="C7" s="31">
        <v>115531.94655508398</v>
      </c>
      <c r="D7" s="31">
        <v>181276.99851704526</v>
      </c>
      <c r="E7" s="31">
        <v>266538.27922075178</v>
      </c>
      <c r="F7" s="31">
        <v>798216.17088210222</v>
      </c>
    </row>
    <row r="8" spans="1:6" x14ac:dyDescent="0.3">
      <c r="A8" s="29" t="s">
        <v>40</v>
      </c>
      <c r="B8" s="32">
        <v>0.13606281934313552</v>
      </c>
      <c r="C8" s="32">
        <v>0.1671528559980236</v>
      </c>
      <c r="D8" s="32">
        <v>0.15132299612516878</v>
      </c>
      <c r="E8" s="32">
        <v>0.16217162824682174</v>
      </c>
      <c r="F8" s="32">
        <v>0.17072259275773691</v>
      </c>
    </row>
    <row r="9" spans="1:6" x14ac:dyDescent="0.3">
      <c r="A9" s="29" t="s">
        <v>41</v>
      </c>
      <c r="B9" s="32">
        <v>0.26948965058282048</v>
      </c>
      <c r="C9" s="32">
        <v>0.27314199778439208</v>
      </c>
      <c r="D9" s="32">
        <v>0.27195402800189072</v>
      </c>
      <c r="E9" s="32">
        <v>0.27631589814508695</v>
      </c>
      <c r="F9" s="32">
        <v>0.24853813756556128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43" t="s">
        <v>1</v>
      </c>
      <c r="B16" s="42">
        <v>2019</v>
      </c>
      <c r="C16" s="42">
        <v>2020</v>
      </c>
      <c r="D16" s="42">
        <v>2021</v>
      </c>
      <c r="E16" s="42">
        <v>2022</v>
      </c>
      <c r="F16" s="16">
        <v>2023</v>
      </c>
    </row>
    <row r="17" spans="1:6" x14ac:dyDescent="0.3">
      <c r="A17" s="37" t="s">
        <v>63</v>
      </c>
      <c r="B17" s="34">
        <v>58220.19807090229</v>
      </c>
      <c r="C17" s="34">
        <v>92939.590767331916</v>
      </c>
      <c r="D17" s="34">
        <v>194624.90660249634</v>
      </c>
      <c r="E17" s="34">
        <v>219948.48972204461</v>
      </c>
      <c r="F17" s="34">
        <v>876928.25025214453</v>
      </c>
    </row>
    <row r="18" spans="1:6" x14ac:dyDescent="0.3">
      <c r="A18" s="29" t="s">
        <v>64</v>
      </c>
      <c r="B18" s="34">
        <v>13231.93876832197</v>
      </c>
      <c r="C18" s="34">
        <v>18805.042243150456</v>
      </c>
      <c r="D18" s="34">
        <v>20211.080326321571</v>
      </c>
      <c r="E18" s="34">
        <v>127245.64548866521</v>
      </c>
      <c r="F18" s="34">
        <v>159099.94683923631</v>
      </c>
    </row>
    <row r="19" spans="1:6" x14ac:dyDescent="0.3">
      <c r="A19" s="29" t="s">
        <v>65</v>
      </c>
      <c r="B19" s="34">
        <v>0</v>
      </c>
      <c r="C19" s="34">
        <v>0</v>
      </c>
      <c r="D19" s="34">
        <v>650.70631755816532</v>
      </c>
      <c r="E19" s="34">
        <v>1144.3402915110134</v>
      </c>
      <c r="F19" s="34">
        <v>2782.9688120146957</v>
      </c>
    </row>
    <row r="20" spans="1:6" x14ac:dyDescent="0.3">
      <c r="A20" s="29" t="s">
        <v>66</v>
      </c>
      <c r="B20" s="34">
        <v>52020.554671255275</v>
      </c>
      <c r="C20" s="35">
        <v>73163.937951344546</v>
      </c>
      <c r="D20" s="34">
        <v>78135.028081772092</v>
      </c>
      <c r="E20" s="34">
        <v>89002.912543191633</v>
      </c>
      <c r="F20" s="34">
        <v>296707.16331741889</v>
      </c>
    </row>
    <row r="21" spans="1:6" x14ac:dyDescent="0.3">
      <c r="A21" s="36" t="s">
        <v>39</v>
      </c>
      <c r="B21" s="35">
        <v>5280.4884320262772</v>
      </c>
      <c r="C21" s="35">
        <v>7372.6842576187082</v>
      </c>
      <c r="D21" s="35">
        <v>10588.949806991324</v>
      </c>
      <c r="E21" s="35">
        <v>7145.4549426026415</v>
      </c>
      <c r="F21" s="35">
        <v>42068.999851101456</v>
      </c>
    </row>
    <row r="22" spans="1:6" x14ac:dyDescent="0.3">
      <c r="A22" s="36" t="s">
        <v>67</v>
      </c>
      <c r="B22" s="35">
        <f t="shared" ref="B22:F22" si="0">+B20-B21</f>
        <v>46740.066239228996</v>
      </c>
      <c r="C22" s="35">
        <f t="shared" si="0"/>
        <v>65791.253693725841</v>
      </c>
      <c r="D22" s="35">
        <f t="shared" si="0"/>
        <v>67546.078274780768</v>
      </c>
      <c r="E22" s="35">
        <f t="shared" si="0"/>
        <v>81857.457600588998</v>
      </c>
      <c r="F22" s="35">
        <f t="shared" si="0"/>
        <v>254638.16346631743</v>
      </c>
    </row>
    <row r="23" spans="1:6" x14ac:dyDescent="0.3">
      <c r="A23" s="29" t="s">
        <v>68</v>
      </c>
      <c r="B23" s="34">
        <v>722.85851622493533</v>
      </c>
      <c r="C23" s="34">
        <v>649.59903922431829</v>
      </c>
      <c r="D23" s="34">
        <v>801.67241429226021</v>
      </c>
      <c r="E23" s="34">
        <v>1795.3531144127414</v>
      </c>
      <c r="F23" s="34">
        <v>4993.9349160190241</v>
      </c>
    </row>
    <row r="24" spans="1:6" x14ac:dyDescent="0.3">
      <c r="A24" s="39" t="s">
        <v>10</v>
      </c>
      <c r="B24" s="40">
        <f t="shared" ref="B24" si="1">+B17+B18+B19+B20+B23</f>
        <v>124195.55002670447</v>
      </c>
      <c r="C24" s="40">
        <f t="shared" ref="C24" si="2">+C17+C18+C19+C20+C23</f>
        <v>185558.17000105124</v>
      </c>
      <c r="D24" s="40">
        <f t="shared" ref="D24" si="3">+D17+D18+D19+D20+D23</f>
        <v>294423.39374244038</v>
      </c>
      <c r="E24" s="40">
        <f t="shared" ref="E24" si="4">+E17+E18+E19+E20+E23</f>
        <v>439136.74115982524</v>
      </c>
      <c r="F24" s="40">
        <f t="shared" ref="F24" si="5">+F17+F18+F19+F20+F23</f>
        <v>1340512.2641368334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120.94854425988839</v>
      </c>
      <c r="C32" s="38">
        <v>120.26214672583929</v>
      </c>
      <c r="D32" s="38">
        <v>650.70631755816532</v>
      </c>
      <c r="E32" s="38">
        <v>1144.3402915110134</v>
      </c>
      <c r="F32" s="38">
        <v>2782.9688120146957</v>
      </c>
    </row>
    <row r="33" spans="1:6" ht="15" customHeight="1" x14ac:dyDescent="0.3">
      <c r="A33" s="37" t="s">
        <v>3</v>
      </c>
      <c r="B33" s="38">
        <v>1347.9687120175356</v>
      </c>
      <c r="C33" s="38">
        <v>925.5939756905982</v>
      </c>
      <c r="D33" s="38">
        <v>2671.6230697916812</v>
      </c>
      <c r="E33" s="38">
        <v>6525.7831446081045</v>
      </c>
      <c r="F33" s="38">
        <v>19602.094997238732</v>
      </c>
    </row>
    <row r="34" spans="1:6" ht="15" customHeight="1" x14ac:dyDescent="0.3">
      <c r="A34" s="37" t="s">
        <v>5</v>
      </c>
      <c r="B34" s="38">
        <v>492.61432584484015</v>
      </c>
      <c r="C34" s="38">
        <v>33.395343800753594</v>
      </c>
      <c r="D34" s="38">
        <v>759.79836110862539</v>
      </c>
      <c r="E34" s="38">
        <v>891.87110477342355</v>
      </c>
      <c r="F34" s="38">
        <v>3160.8639445603494</v>
      </c>
    </row>
    <row r="35" spans="1:6" ht="15" customHeight="1" x14ac:dyDescent="0.3">
      <c r="A35" s="37" t="s">
        <v>6</v>
      </c>
      <c r="B35" s="38">
        <v>330.533400679382</v>
      </c>
      <c r="C35" s="38">
        <v>432.52098163931078</v>
      </c>
      <c r="D35" s="38">
        <v>219.06427312744367</v>
      </c>
      <c r="E35" s="38">
        <v>342.4902030672248</v>
      </c>
      <c r="F35" s="38">
        <v>1367.0087686646073</v>
      </c>
    </row>
    <row r="36" spans="1:6" ht="15" customHeight="1" x14ac:dyDescent="0.3">
      <c r="A36" s="37" t="s">
        <v>46</v>
      </c>
      <c r="B36" s="38">
        <v>107936.7913348686</v>
      </c>
      <c r="C36" s="38">
        <v>162301.9493797599</v>
      </c>
      <c r="D36" s="38">
        <v>258273.5128963865</v>
      </c>
      <c r="E36" s="38">
        <v>348755.85733872507</v>
      </c>
      <c r="F36" s="38">
        <v>1133434.3149059243</v>
      </c>
    </row>
    <row r="37" spans="1:6" ht="15" customHeight="1" x14ac:dyDescent="0.3">
      <c r="A37" s="37" t="s">
        <v>7</v>
      </c>
      <c r="B37" s="38">
        <v>2051.2384135088091</v>
      </c>
      <c r="C37" s="38">
        <v>4135.2232981138859</v>
      </c>
      <c r="D37" s="38">
        <v>3362.6726476556642</v>
      </c>
      <c r="E37" s="38">
        <v>47298.586223887141</v>
      </c>
      <c r="F37" s="38">
        <v>81100.420724493015</v>
      </c>
    </row>
    <row r="38" spans="1:6" ht="15" customHeight="1" x14ac:dyDescent="0.3">
      <c r="A38" s="37" t="s">
        <v>59</v>
      </c>
      <c r="B38" s="38">
        <v>2263.1884445675132</v>
      </c>
      <c r="C38" s="38">
        <v>2044.9263745453004</v>
      </c>
      <c r="D38" s="38">
        <v>5807.9525659259398</v>
      </c>
      <c r="E38" s="38">
        <v>10492.869741995033</v>
      </c>
      <c r="F38" s="38">
        <v>19365.53525375828</v>
      </c>
    </row>
    <row r="39" spans="1:6" ht="15" customHeight="1" x14ac:dyDescent="0.3">
      <c r="A39" s="37" t="s">
        <v>8</v>
      </c>
      <c r="B39" s="38">
        <v>4247.4947856067201</v>
      </c>
      <c r="C39" s="38">
        <v>8187.9395230887321</v>
      </c>
      <c r="D39" s="38">
        <v>11988.960123631236</v>
      </c>
      <c r="E39" s="38">
        <v>15993.076363955204</v>
      </c>
      <c r="F39" s="38">
        <v>36383.520829708395</v>
      </c>
    </row>
    <row r="40" spans="1:6" ht="15" customHeight="1" x14ac:dyDescent="0.3">
      <c r="A40" s="37" t="s">
        <v>4</v>
      </c>
      <c r="B40" s="38">
        <v>5280.4884320262772</v>
      </c>
      <c r="C40" s="38">
        <v>7372.6842576187082</v>
      </c>
      <c r="D40" s="38">
        <v>10588.949806991324</v>
      </c>
      <c r="E40" s="38">
        <v>7145.4549426026415</v>
      </c>
      <c r="F40" s="38">
        <v>42068.999851101456</v>
      </c>
    </row>
    <row r="41" spans="1:6" ht="15" customHeight="1" x14ac:dyDescent="0.3">
      <c r="A41" s="37" t="s">
        <v>11</v>
      </c>
      <c r="B41" s="38">
        <v>57.715828964998742</v>
      </c>
      <c r="C41" s="38">
        <v>0</v>
      </c>
      <c r="D41" s="38">
        <v>80.518887573009522</v>
      </c>
      <c r="E41" s="38">
        <v>151.74507235493982</v>
      </c>
      <c r="F41" s="38">
        <v>375.94474657104308</v>
      </c>
    </row>
    <row r="42" spans="1:6" ht="15" customHeight="1" x14ac:dyDescent="0.3">
      <c r="A42" s="37" t="s">
        <v>12</v>
      </c>
      <c r="B42" s="38">
        <v>66.567804359750014</v>
      </c>
      <c r="C42" s="38">
        <v>3.6747200683035159</v>
      </c>
      <c r="D42" s="38">
        <v>19.634792690649856</v>
      </c>
      <c r="E42" s="38">
        <v>394.66673234535187</v>
      </c>
      <c r="F42" s="38">
        <v>870.59130279690385</v>
      </c>
    </row>
    <row r="43" spans="1:6" x14ac:dyDescent="0.3">
      <c r="A43" s="23" t="s">
        <v>10</v>
      </c>
      <c r="B43" s="24">
        <f t="shared" ref="B43" si="6">+SUM(B32:B42)</f>
        <v>124195.5500267043</v>
      </c>
      <c r="C43" s="24">
        <f t="shared" ref="C43" si="7">+SUM(C32:C42)</f>
        <v>185558.17000105133</v>
      </c>
      <c r="D43" s="24">
        <f t="shared" ref="D43" si="8">+SUM(D32:D42)</f>
        <v>294423.39374244027</v>
      </c>
      <c r="E43" s="24">
        <f t="shared" ref="E43" si="9">+SUM(E32:E42)</f>
        <v>439136.74115982518</v>
      </c>
      <c r="F43" s="24">
        <f t="shared" ref="F43" si="10">+SUM(F32:F42)</f>
        <v>1340512.264136832</v>
      </c>
    </row>
    <row r="45" spans="1:6" s="36" customFormat="1" x14ac:dyDescent="0.3">
      <c r="A45" s="36" t="s">
        <v>57</v>
      </c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9.7109375" style="29" customWidth="1"/>
    <col min="2" max="16384" width="11.42578125" style="29"/>
  </cols>
  <sheetData>
    <row r="1" spans="1:7" ht="18.75" x14ac:dyDescent="0.35">
      <c r="A1" s="59" t="s">
        <v>38</v>
      </c>
      <c r="B1" s="60"/>
      <c r="C1" s="60"/>
      <c r="D1" s="60"/>
      <c r="E1" s="60"/>
      <c r="F1" s="60"/>
    </row>
    <row r="2" spans="1:7" ht="18.75" x14ac:dyDescent="0.35">
      <c r="A2" s="59"/>
      <c r="B2" s="60"/>
      <c r="C2" s="60"/>
      <c r="D2" s="60"/>
      <c r="E2" s="60"/>
      <c r="F2" s="60"/>
    </row>
    <row r="3" spans="1:7" x14ac:dyDescent="0.3">
      <c r="A3" s="61" t="s">
        <v>60</v>
      </c>
      <c r="B3" s="60"/>
      <c r="C3" s="60"/>
      <c r="D3" s="60"/>
      <c r="E3" s="60"/>
      <c r="F3" s="60"/>
    </row>
    <row r="4" spans="1:7" ht="12.75" customHeight="1" x14ac:dyDescent="0.35">
      <c r="A4" s="28"/>
      <c r="F4" s="60"/>
    </row>
    <row r="5" spans="1:7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7" x14ac:dyDescent="0.3">
      <c r="A6" s="29" t="s">
        <v>9</v>
      </c>
      <c r="B6" s="31">
        <v>31705.549921355374</v>
      </c>
      <c r="C6" s="31">
        <v>43261.46413001074</v>
      </c>
      <c r="D6" s="31">
        <v>59039.701256355962</v>
      </c>
      <c r="E6" s="31">
        <v>115160.54437862692</v>
      </c>
      <c r="F6" s="31">
        <v>286138.99612542993</v>
      </c>
    </row>
    <row r="7" spans="1:7" x14ac:dyDescent="0.3">
      <c r="A7" s="29" t="s">
        <v>58</v>
      </c>
      <c r="B7" s="31">
        <v>134339.85814734703</v>
      </c>
      <c r="C7" s="31">
        <v>181606.03876318442</v>
      </c>
      <c r="D7" s="31">
        <v>247522.04716675525</v>
      </c>
      <c r="E7" s="31">
        <v>485246.09554291563</v>
      </c>
      <c r="F7" s="31">
        <v>1212340.3586336439</v>
      </c>
    </row>
    <row r="8" spans="1:7" x14ac:dyDescent="0.3">
      <c r="A8" s="29" t="s">
        <v>40</v>
      </c>
      <c r="B8" s="32">
        <v>8.3254731569723989E-2</v>
      </c>
      <c r="C8" s="32">
        <v>8.2578606198983204E-2</v>
      </c>
      <c r="D8" s="32">
        <v>7.8007015683791522E-2</v>
      </c>
      <c r="E8" s="32">
        <v>8.7712241866545582E-2</v>
      </c>
      <c r="F8" s="32">
        <v>8.8108532474162657E-2</v>
      </c>
    </row>
    <row r="9" spans="1:7" x14ac:dyDescent="0.3">
      <c r="A9" s="29" t="s">
        <v>41</v>
      </c>
      <c r="B9" s="32">
        <v>0.15512983117508614</v>
      </c>
      <c r="C9" s="32">
        <v>0.16010420348889259</v>
      </c>
      <c r="D9" s="32">
        <v>0.15123827374421445</v>
      </c>
      <c r="E9" s="32">
        <v>0.14623502339578157</v>
      </c>
      <c r="F9" s="32">
        <v>0.1406115323245011</v>
      </c>
    </row>
    <row r="11" spans="1:7" x14ac:dyDescent="0.3">
      <c r="A11" s="36" t="s">
        <v>57</v>
      </c>
      <c r="B11" s="36"/>
      <c r="C11" s="36"/>
      <c r="D11" s="36"/>
      <c r="E11" s="36"/>
      <c r="G11" s="36"/>
    </row>
    <row r="13" spans="1:7" x14ac:dyDescent="0.3">
      <c r="A13" s="30" t="s">
        <v>61</v>
      </c>
    </row>
    <row r="14" spans="1:7" x14ac:dyDescent="0.3">
      <c r="A14" s="33" t="s">
        <v>14</v>
      </c>
    </row>
    <row r="16" spans="1:7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37" t="s">
        <v>63</v>
      </c>
      <c r="B17" s="34">
        <v>18483.982243607104</v>
      </c>
      <c r="C17" s="34">
        <v>24700.146577977197</v>
      </c>
      <c r="D17" s="34">
        <v>33072.718156695177</v>
      </c>
      <c r="E17" s="34">
        <v>57489.902453104325</v>
      </c>
      <c r="F17" s="34">
        <v>149044.75526614723</v>
      </c>
    </row>
    <row r="18" spans="1:6" x14ac:dyDescent="0.3">
      <c r="A18" s="29" t="s">
        <v>64</v>
      </c>
      <c r="B18" s="34">
        <v>4064.4526818301156</v>
      </c>
      <c r="C18" s="34">
        <v>5678.8843302402474</v>
      </c>
      <c r="D18" s="34">
        <v>8485.5145670199727</v>
      </c>
      <c r="E18" s="34">
        <v>13139.410451810012</v>
      </c>
      <c r="F18" s="34">
        <v>28963.868134301654</v>
      </c>
    </row>
    <row r="19" spans="1:6" x14ac:dyDescent="0.3">
      <c r="A19" s="29" t="s">
        <v>65</v>
      </c>
      <c r="B19" s="34">
        <v>221.18306898807708</v>
      </c>
      <c r="C19" s="34">
        <v>429.82310498881179</v>
      </c>
      <c r="D19" s="34">
        <v>521.46006312827649</v>
      </c>
      <c r="E19" s="34">
        <v>1255.9273903473018</v>
      </c>
      <c r="F19" s="34">
        <v>2244.1061319827145</v>
      </c>
    </row>
    <row r="20" spans="1:6" x14ac:dyDescent="0.3">
      <c r="A20" s="29" t="s">
        <v>66</v>
      </c>
      <c r="B20" s="34">
        <v>7465.0657781705786</v>
      </c>
      <c r="C20" s="34">
        <v>9992.416147164231</v>
      </c>
      <c r="D20" s="34">
        <v>13346.883063130328</v>
      </c>
      <c r="E20" s="34">
        <v>30480.101602967079</v>
      </c>
      <c r="F20" s="34">
        <v>73736.940354221646</v>
      </c>
    </row>
    <row r="21" spans="1:6" x14ac:dyDescent="0.3">
      <c r="A21" s="36" t="s">
        <v>39</v>
      </c>
      <c r="B21" s="35">
        <v>796.6243977711174</v>
      </c>
      <c r="C21" s="35">
        <v>1746.4282353957494</v>
      </c>
      <c r="D21" s="35">
        <v>1979.2534573090222</v>
      </c>
      <c r="E21" s="35">
        <v>3080.4407322522047</v>
      </c>
      <c r="F21" s="35">
        <v>9024.5662878580915</v>
      </c>
    </row>
    <row r="22" spans="1:6" x14ac:dyDescent="0.3">
      <c r="A22" s="36" t="s">
        <v>67</v>
      </c>
      <c r="B22" s="35">
        <f t="shared" ref="B22:F22" si="0">+B20-B21</f>
        <v>6668.4413803994612</v>
      </c>
      <c r="C22" s="35">
        <f t="shared" si="0"/>
        <v>8245.9879117684814</v>
      </c>
      <c r="D22" s="35">
        <f t="shared" si="0"/>
        <v>11367.629605821307</v>
      </c>
      <c r="E22" s="35">
        <f t="shared" si="0"/>
        <v>27399.660870714873</v>
      </c>
      <c r="F22" s="35">
        <f t="shared" si="0"/>
        <v>64712.374066363554</v>
      </c>
    </row>
    <row r="23" spans="1:6" x14ac:dyDescent="0.3">
      <c r="A23" s="29" t="s">
        <v>68</v>
      </c>
      <c r="B23" s="34">
        <v>1470.86614875957</v>
      </c>
      <c r="C23" s="34">
        <v>2460.1939696402637</v>
      </c>
      <c r="D23" s="34">
        <v>3613.1254063819101</v>
      </c>
      <c r="E23" s="34">
        <v>12795.202480398237</v>
      </c>
      <c r="F23" s="34">
        <v>32149.32623877723</v>
      </c>
    </row>
    <row r="24" spans="1:6" x14ac:dyDescent="0.3">
      <c r="A24" s="39" t="s">
        <v>10</v>
      </c>
      <c r="B24" s="40">
        <f t="shared" ref="B24" si="1">+B17+B18+B19+B20+B23</f>
        <v>31705.549921355447</v>
      </c>
      <c r="C24" s="40">
        <f t="shared" ref="C24" si="2">+C17+C18+C19+C20+C23</f>
        <v>43261.464130010747</v>
      </c>
      <c r="D24" s="40">
        <f t="shared" ref="D24" si="3">+D17+D18+D19+D20+D23</f>
        <v>59039.701256355656</v>
      </c>
      <c r="E24" s="40">
        <f t="shared" ref="E24" si="4">+E17+E18+E19+E20+E23</f>
        <v>115160.54437862695</v>
      </c>
      <c r="F24" s="40">
        <f t="shared" ref="F24" si="5">+F17+F18+F19+F20+F23</f>
        <v>286138.99612543051</v>
      </c>
    </row>
    <row r="26" spans="1:6" x14ac:dyDescent="0.3">
      <c r="A26" s="36" t="s">
        <v>57</v>
      </c>
      <c r="B26" s="36"/>
      <c r="C26" s="36"/>
      <c r="D26" s="36"/>
      <c r="E26" s="36"/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258.03238013293105</v>
      </c>
      <c r="C32" s="38">
        <v>588.8622502689218</v>
      </c>
      <c r="D32" s="38">
        <v>663.74115524120418</v>
      </c>
      <c r="E32" s="38">
        <v>1195.7674304286691</v>
      </c>
      <c r="F32" s="38">
        <v>2210.7818811663992</v>
      </c>
    </row>
    <row r="33" spans="1:6" ht="15" customHeight="1" x14ac:dyDescent="0.3">
      <c r="A33" s="37" t="s">
        <v>3</v>
      </c>
      <c r="B33" s="38">
        <v>1453.9352709812192</v>
      </c>
      <c r="C33" s="38">
        <v>1026.3860043043967</v>
      </c>
      <c r="D33" s="38">
        <v>1092.7055765636956</v>
      </c>
      <c r="E33" s="38">
        <v>6965.3432901042952</v>
      </c>
      <c r="F33" s="38">
        <v>17831.320810248333</v>
      </c>
    </row>
    <row r="34" spans="1:6" ht="15" customHeight="1" x14ac:dyDescent="0.3">
      <c r="A34" s="37" t="s">
        <v>5</v>
      </c>
      <c r="B34" s="38">
        <v>1093.0585205589643</v>
      </c>
      <c r="C34" s="38">
        <v>663.01658744862516</v>
      </c>
      <c r="D34" s="38">
        <v>981.19479485426166</v>
      </c>
      <c r="E34" s="38">
        <v>2034.0290300947902</v>
      </c>
      <c r="F34" s="38">
        <v>5560.9883432321267</v>
      </c>
    </row>
    <row r="35" spans="1:6" ht="15" customHeight="1" x14ac:dyDescent="0.3">
      <c r="A35" s="37" t="s">
        <v>6</v>
      </c>
      <c r="B35" s="38">
        <v>584.0791943739024</v>
      </c>
      <c r="C35" s="38">
        <v>469.23844654282135</v>
      </c>
      <c r="D35" s="38">
        <v>553.6789660939387</v>
      </c>
      <c r="E35" s="38">
        <v>1113.1669850388566</v>
      </c>
      <c r="F35" s="38">
        <v>3181.6437919570085</v>
      </c>
    </row>
    <row r="36" spans="1:6" ht="15" customHeight="1" x14ac:dyDescent="0.3">
      <c r="A36" s="37" t="s">
        <v>46</v>
      </c>
      <c r="B36" s="38">
        <v>21857.698121472382</v>
      </c>
      <c r="C36" s="38">
        <v>28940.630015773742</v>
      </c>
      <c r="D36" s="38">
        <v>38832.550358590372</v>
      </c>
      <c r="E36" s="38">
        <v>70901.00101650272</v>
      </c>
      <c r="F36" s="38">
        <v>184843.87141245484</v>
      </c>
    </row>
    <row r="37" spans="1:6" ht="15" customHeight="1" x14ac:dyDescent="0.3">
      <c r="A37" s="37" t="s">
        <v>7</v>
      </c>
      <c r="B37" s="38">
        <v>1282.8314092293781</v>
      </c>
      <c r="C37" s="38">
        <v>2149.0203757339955</v>
      </c>
      <c r="D37" s="38">
        <v>3134.8847821289178</v>
      </c>
      <c r="E37" s="38">
        <v>7550.2729479953969</v>
      </c>
      <c r="F37" s="38">
        <v>17529.33993692261</v>
      </c>
    </row>
    <row r="38" spans="1:6" ht="15" customHeight="1" x14ac:dyDescent="0.3">
      <c r="A38" s="37" t="s">
        <v>59</v>
      </c>
      <c r="B38" s="38">
        <v>1179.9269597676794</v>
      </c>
      <c r="C38" s="38">
        <v>2109.643604187213</v>
      </c>
      <c r="D38" s="38">
        <v>2573.641078195737</v>
      </c>
      <c r="E38" s="38">
        <v>4258.8088499796077</v>
      </c>
      <c r="F38" s="38">
        <v>8673.4195078065295</v>
      </c>
    </row>
    <row r="39" spans="1:6" ht="15" customHeight="1" x14ac:dyDescent="0.3">
      <c r="A39" s="37" t="s">
        <v>8</v>
      </c>
      <c r="B39" s="38">
        <v>1809.929641965625</v>
      </c>
      <c r="C39" s="38">
        <v>3613.2969766247229</v>
      </c>
      <c r="D39" s="38">
        <v>6402.9520458100669</v>
      </c>
      <c r="E39" s="38">
        <v>6744.470934368348</v>
      </c>
      <c r="F39" s="38">
        <v>8837.1230767371071</v>
      </c>
    </row>
    <row r="40" spans="1:6" ht="15" customHeight="1" x14ac:dyDescent="0.3">
      <c r="A40" s="37" t="s">
        <v>4</v>
      </c>
      <c r="B40" s="38">
        <v>796.6243977711174</v>
      </c>
      <c r="C40" s="38">
        <v>1746.4282353957494</v>
      </c>
      <c r="D40" s="38">
        <v>1979.2534573090222</v>
      </c>
      <c r="E40" s="38">
        <v>3080.4407322522047</v>
      </c>
      <c r="F40" s="38">
        <v>9024.5662878580915</v>
      </c>
    </row>
    <row r="41" spans="1:6" ht="15" customHeight="1" x14ac:dyDescent="0.3">
      <c r="A41" s="37" t="s">
        <v>11</v>
      </c>
      <c r="B41" s="38">
        <v>106.92391645324597</v>
      </c>
      <c r="C41" s="38">
        <v>63.789534701189915</v>
      </c>
      <c r="D41" s="38">
        <v>100.22012150458697</v>
      </c>
      <c r="E41" s="38">
        <v>203.20037886201087</v>
      </c>
      <c r="F41" s="38">
        <v>259.01140341056396</v>
      </c>
    </row>
    <row r="42" spans="1:6" ht="15" customHeight="1" x14ac:dyDescent="0.3">
      <c r="A42" s="37" t="s">
        <v>12</v>
      </c>
      <c r="B42" s="38">
        <v>1282.5101086489592</v>
      </c>
      <c r="C42" s="38">
        <v>1891.1520990293925</v>
      </c>
      <c r="D42" s="38">
        <v>2724.878920063838</v>
      </c>
      <c r="E42" s="38">
        <v>11114.04278300013</v>
      </c>
      <c r="F42" s="38">
        <v>28186.929673636641</v>
      </c>
    </row>
    <row r="43" spans="1:6" x14ac:dyDescent="0.3">
      <c r="A43" s="23" t="s">
        <v>10</v>
      </c>
      <c r="B43" s="24">
        <f t="shared" ref="B43" si="6">+SUM(B32:B42)</f>
        <v>31705.549921355399</v>
      </c>
      <c r="C43" s="24">
        <f t="shared" ref="C43" si="7">+SUM(C32:C42)</f>
        <v>43261.464130010776</v>
      </c>
      <c r="D43" s="24">
        <f t="shared" ref="D43" si="8">+SUM(D32:D42)</f>
        <v>59039.701256355635</v>
      </c>
      <c r="E43" s="24">
        <f t="shared" ref="E43" si="9">+SUM(E32:E42)</f>
        <v>115160.54437862703</v>
      </c>
      <c r="F43" s="24">
        <f t="shared" ref="F43" si="10">+SUM(F32:F42)</f>
        <v>286138.99612543022</v>
      </c>
    </row>
    <row r="45" spans="1:6" x14ac:dyDescent="0.3">
      <c r="A45" s="36" t="s">
        <v>57</v>
      </c>
      <c r="B45" s="36"/>
      <c r="C45" s="36"/>
      <c r="D45" s="36"/>
      <c r="E45" s="36"/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32.140625" style="29" customWidth="1"/>
    <col min="2" max="16384" width="11.42578125" style="29"/>
  </cols>
  <sheetData>
    <row r="1" spans="1:6" ht="18.75" x14ac:dyDescent="0.35">
      <c r="A1" s="59" t="s">
        <v>16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5153.0446897319844</v>
      </c>
      <c r="C6" s="31">
        <v>7434.4397256683387</v>
      </c>
      <c r="D6" s="31">
        <v>13113.050430588064</v>
      </c>
      <c r="E6" s="31">
        <v>24210.650248762948</v>
      </c>
      <c r="F6" s="31">
        <v>53132.750265898532</v>
      </c>
    </row>
    <row r="7" spans="1:6" x14ac:dyDescent="0.3">
      <c r="A7" s="29" t="s">
        <v>58</v>
      </c>
      <c r="B7" s="31">
        <v>119977.75761890534</v>
      </c>
      <c r="C7" s="31">
        <v>176648.76029245686</v>
      </c>
      <c r="D7" s="31">
        <v>318077.19474574452</v>
      </c>
      <c r="E7" s="31">
        <v>599941.77298384206</v>
      </c>
      <c r="F7" s="31">
        <v>1330314.2279894475</v>
      </c>
    </row>
    <row r="8" spans="1:6" x14ac:dyDescent="0.3">
      <c r="A8" s="29" t="s">
        <v>40</v>
      </c>
      <c r="B8" s="32">
        <v>0.11990636313280492</v>
      </c>
      <c r="C8" s="32">
        <v>0.12144246278000537</v>
      </c>
      <c r="D8" s="32">
        <v>0.10502991138664712</v>
      </c>
      <c r="E8" s="32">
        <v>0.11087343452405427</v>
      </c>
      <c r="F8" s="32">
        <v>0.11366301019415863</v>
      </c>
    </row>
    <row r="9" spans="1:6" x14ac:dyDescent="0.3">
      <c r="A9" s="29" t="s">
        <v>41</v>
      </c>
      <c r="B9" s="32">
        <v>0.19639328172855774</v>
      </c>
      <c r="C9" s="32">
        <v>0.20123561183406005</v>
      </c>
      <c r="D9" s="32">
        <v>0.21570308162732446</v>
      </c>
      <c r="E9" s="32">
        <v>0.23182716712028723</v>
      </c>
      <c r="F9" s="32">
        <v>0.2083765862195914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37" t="s">
        <v>63</v>
      </c>
      <c r="B17" s="34">
        <v>2714.3086438395326</v>
      </c>
      <c r="C17" s="34">
        <v>2790.8498832218174</v>
      </c>
      <c r="D17" s="34">
        <v>2499.4583367904015</v>
      </c>
      <c r="E17" s="34">
        <v>8607.5887406067377</v>
      </c>
      <c r="F17" s="34">
        <v>16724.224746835462</v>
      </c>
    </row>
    <row r="18" spans="1:6" x14ac:dyDescent="0.3">
      <c r="A18" s="29" t="s">
        <v>64</v>
      </c>
      <c r="B18" s="34">
        <v>923.80503473457395</v>
      </c>
      <c r="C18" s="34">
        <v>1225.7027024222523</v>
      </c>
      <c r="D18" s="34">
        <v>27.836290670607227</v>
      </c>
      <c r="E18" s="34">
        <v>5810.2513666854811</v>
      </c>
      <c r="F18" s="34">
        <v>22902.690353661867</v>
      </c>
    </row>
    <row r="19" spans="1:6" x14ac:dyDescent="0.3">
      <c r="A19" s="29" t="s">
        <v>65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</row>
    <row r="20" spans="1:6" x14ac:dyDescent="0.3">
      <c r="A20" s="29" t="s">
        <v>66</v>
      </c>
      <c r="B20" s="34">
        <v>1486.9319960698974</v>
      </c>
      <c r="C20" s="34">
        <v>3350.214919262381</v>
      </c>
      <c r="D20" s="34">
        <v>10502.295166060105</v>
      </c>
      <c r="E20" s="34">
        <v>9559.586987212766</v>
      </c>
      <c r="F20" s="34">
        <v>12948.333571165374</v>
      </c>
    </row>
    <row r="21" spans="1:6" x14ac:dyDescent="0.3">
      <c r="A21" s="36" t="s">
        <v>39</v>
      </c>
      <c r="B21" s="35">
        <v>388.45083125646664</v>
      </c>
      <c r="C21" s="35">
        <v>606.78517873944372</v>
      </c>
      <c r="D21" s="35">
        <v>817.78538882878422</v>
      </c>
      <c r="E21" s="35">
        <v>1804.1971804686648</v>
      </c>
      <c r="F21" s="35">
        <v>3686.3539826978545</v>
      </c>
    </row>
    <row r="22" spans="1:6" x14ac:dyDescent="0.3">
      <c r="A22" s="36" t="s">
        <v>67</v>
      </c>
      <c r="B22" s="35">
        <f t="shared" ref="B22:F22" si="0">+B20-B21</f>
        <v>1098.4811648134307</v>
      </c>
      <c r="C22" s="35">
        <f t="shared" si="0"/>
        <v>2743.4297405229372</v>
      </c>
      <c r="D22" s="35">
        <f t="shared" si="0"/>
        <v>9684.5097772313202</v>
      </c>
      <c r="E22" s="35">
        <f t="shared" si="0"/>
        <v>7755.3898067441014</v>
      </c>
      <c r="F22" s="35">
        <f t="shared" si="0"/>
        <v>9261.9795884675204</v>
      </c>
    </row>
    <row r="23" spans="1:6" x14ac:dyDescent="0.3">
      <c r="A23" s="29" t="s">
        <v>68</v>
      </c>
      <c r="B23" s="34">
        <v>27.999015087979782</v>
      </c>
      <c r="C23" s="34">
        <v>67.672220761892888</v>
      </c>
      <c r="D23" s="34">
        <v>83.460637066950397</v>
      </c>
      <c r="E23" s="34">
        <v>233.22315425796359</v>
      </c>
      <c r="F23" s="34">
        <v>557.5015942357868</v>
      </c>
    </row>
    <row r="24" spans="1:6" x14ac:dyDescent="0.3">
      <c r="A24" s="39" t="s">
        <v>10</v>
      </c>
      <c r="B24" s="40">
        <f t="shared" ref="B24" si="1">+B17+B18+B19+B20+B23</f>
        <v>5153.0446897319835</v>
      </c>
      <c r="C24" s="40">
        <f t="shared" ref="C24" si="2">+C17+C18+C19+C20+C23</f>
        <v>7434.4397256683442</v>
      </c>
      <c r="D24" s="40">
        <f t="shared" ref="D24" si="3">+D17+D18+D19+D20+D23</f>
        <v>13113.050430588064</v>
      </c>
      <c r="E24" s="40">
        <f t="shared" ref="E24" si="4">+E17+E18+E19+E20+E23</f>
        <v>24210.650248762951</v>
      </c>
      <c r="F24" s="40">
        <f t="shared" ref="F24" si="5">+F17+F18+F19+F20+F23</f>
        <v>53132.750265898489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47.288923653807657</v>
      </c>
      <c r="D32" s="38">
        <v>105.01222694634815</v>
      </c>
      <c r="E32" s="38">
        <v>174.06219021738528</v>
      </c>
      <c r="F32" s="38">
        <v>420.48009234957181</v>
      </c>
    </row>
    <row r="33" spans="1:6" ht="15" customHeight="1" x14ac:dyDescent="0.3">
      <c r="A33" s="37" t="s">
        <v>3</v>
      </c>
      <c r="B33" s="38">
        <v>234.67068628210501</v>
      </c>
      <c r="C33" s="38">
        <v>563.66094833936779</v>
      </c>
      <c r="D33" s="38">
        <v>484.97926747147108</v>
      </c>
      <c r="E33" s="38">
        <v>1927.2472007418928</v>
      </c>
      <c r="F33" s="38">
        <v>4348.0977961796925</v>
      </c>
    </row>
    <row r="34" spans="1:6" ht="15" customHeight="1" x14ac:dyDescent="0.3">
      <c r="A34" s="37" t="s">
        <v>5</v>
      </c>
      <c r="B34" s="38">
        <v>48.690878809965255</v>
      </c>
      <c r="C34" s="38">
        <v>30.772110529045637</v>
      </c>
      <c r="D34" s="38">
        <v>50.664843779245324</v>
      </c>
      <c r="E34" s="38">
        <v>182.67984524150194</v>
      </c>
      <c r="F34" s="38">
        <v>451.95753718897447</v>
      </c>
    </row>
    <row r="35" spans="1:6" ht="15" customHeight="1" x14ac:dyDescent="0.3">
      <c r="A35" s="37" t="s">
        <v>6</v>
      </c>
      <c r="B35" s="38">
        <v>281.97572210793521</v>
      </c>
      <c r="C35" s="38">
        <v>63.675166502441535</v>
      </c>
      <c r="D35" s="38">
        <v>179.01745153133299</v>
      </c>
      <c r="E35" s="38">
        <v>205.38890036527653</v>
      </c>
      <c r="F35" s="38">
        <v>275.0781389413678</v>
      </c>
    </row>
    <row r="36" spans="1:6" ht="15" customHeight="1" x14ac:dyDescent="0.3">
      <c r="A36" s="37" t="s">
        <v>46</v>
      </c>
      <c r="B36" s="38">
        <v>3638.1136785741064</v>
      </c>
      <c r="C36" s="38">
        <v>5553.8226520859507</v>
      </c>
      <c r="D36" s="38">
        <v>9426.6189694086224</v>
      </c>
      <c r="E36" s="38">
        <v>17080.259492799243</v>
      </c>
      <c r="F36" s="38">
        <v>38361.939038401477</v>
      </c>
    </row>
    <row r="37" spans="1:6" ht="15" customHeight="1" x14ac:dyDescent="0.3">
      <c r="A37" s="37" t="s">
        <v>7</v>
      </c>
      <c r="B37" s="38">
        <v>117.77235466513108</v>
      </c>
      <c r="C37" s="38">
        <v>3.0397447115223441E-3</v>
      </c>
      <c r="D37" s="38">
        <v>13.515118090146625</v>
      </c>
      <c r="E37" s="38">
        <v>39.063268225471141</v>
      </c>
      <c r="F37" s="38">
        <v>75.256419524353063</v>
      </c>
    </row>
    <row r="38" spans="1:6" ht="15" customHeight="1" x14ac:dyDescent="0.3">
      <c r="A38" s="37" t="s">
        <v>59</v>
      </c>
      <c r="B38" s="38">
        <v>0</v>
      </c>
      <c r="C38" s="38">
        <v>1.2607292540429682</v>
      </c>
      <c r="D38" s="38">
        <v>1.0919881324078331</v>
      </c>
      <c r="E38" s="38">
        <v>23.29670712279767</v>
      </c>
      <c r="F38" s="38">
        <v>30.009567409113821</v>
      </c>
    </row>
    <row r="39" spans="1:6" ht="15" customHeight="1" x14ac:dyDescent="0.3">
      <c r="A39" s="37" t="s">
        <v>8</v>
      </c>
      <c r="B39" s="38">
        <v>440.80675568625071</v>
      </c>
      <c r="C39" s="38">
        <v>530.28069729824142</v>
      </c>
      <c r="D39" s="38">
        <v>1784.1402608898486</v>
      </c>
      <c r="E39" s="38">
        <v>2723.912154564277</v>
      </c>
      <c r="F39" s="38">
        <v>5370.0149015904908</v>
      </c>
    </row>
    <row r="40" spans="1:6" ht="15" customHeight="1" x14ac:dyDescent="0.3">
      <c r="A40" s="37" t="s">
        <v>4</v>
      </c>
      <c r="B40" s="38">
        <v>388.45083125646664</v>
      </c>
      <c r="C40" s="38">
        <v>606.78517873944372</v>
      </c>
      <c r="D40" s="38">
        <v>817.78538882878422</v>
      </c>
      <c r="E40" s="38">
        <v>1804.1971804686648</v>
      </c>
      <c r="F40" s="38">
        <v>3686.3539826978545</v>
      </c>
    </row>
    <row r="41" spans="1:6" ht="15" customHeight="1" x14ac:dyDescent="0.3">
      <c r="A41" s="37" t="s">
        <v>11</v>
      </c>
      <c r="B41" s="38">
        <v>2.5637823500234664</v>
      </c>
      <c r="C41" s="38">
        <v>19.239459998839063</v>
      </c>
      <c r="D41" s="38">
        <v>30.997182257225074</v>
      </c>
      <c r="E41" s="38">
        <v>25.16991073086017</v>
      </c>
      <c r="F41" s="38">
        <v>50.261925419186099</v>
      </c>
    </row>
    <row r="42" spans="1:6" ht="15" customHeight="1" x14ac:dyDescent="0.3">
      <c r="A42" s="37" t="s">
        <v>12</v>
      </c>
      <c r="B42" s="38">
        <v>0</v>
      </c>
      <c r="C42" s="38">
        <v>17.650819522446174</v>
      </c>
      <c r="D42" s="38">
        <v>219.22773325263148</v>
      </c>
      <c r="E42" s="38">
        <v>25.373398285601688</v>
      </c>
      <c r="F42" s="38">
        <v>63.300866196435223</v>
      </c>
    </row>
    <row r="43" spans="1:6" x14ac:dyDescent="0.3">
      <c r="A43" s="23" t="s">
        <v>10</v>
      </c>
      <c r="B43" s="24">
        <f t="shared" ref="B43" si="6">+SUM(B32:B42)</f>
        <v>5153.0446897319844</v>
      </c>
      <c r="C43" s="24">
        <f t="shared" ref="C43" si="7">+SUM(C32:C42)</f>
        <v>7434.4397256683396</v>
      </c>
      <c r="D43" s="24">
        <f t="shared" ref="D43" si="8">+SUM(D32:D42)</f>
        <v>13113.050430588064</v>
      </c>
      <c r="E43" s="24">
        <f t="shared" ref="E43" si="9">+SUM(E32:E42)</f>
        <v>24210.650248762977</v>
      </c>
      <c r="F43" s="24">
        <f t="shared" ref="F43" si="10">+SUM(F32:F42)</f>
        <v>53132.750265898518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30" style="29" customWidth="1"/>
    <col min="2" max="16384" width="11.42578125" style="29"/>
  </cols>
  <sheetData>
    <row r="1" spans="1:6" ht="18.75" x14ac:dyDescent="0.35">
      <c r="A1" s="59" t="s">
        <v>17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12994.117430345439</v>
      </c>
      <c r="C6" s="31">
        <v>16532.155515965089</v>
      </c>
      <c r="D6" s="31">
        <v>25822.097494238333</v>
      </c>
      <c r="E6" s="31">
        <v>49703.615025181782</v>
      </c>
      <c r="F6" s="31">
        <v>114539.15718985238</v>
      </c>
    </row>
    <row r="7" spans="1:6" x14ac:dyDescent="0.3">
      <c r="A7" s="29" t="s">
        <v>58</v>
      </c>
      <c r="B7" s="31">
        <v>104001.19599770645</v>
      </c>
      <c r="C7" s="31">
        <v>133238.94870175523</v>
      </c>
      <c r="D7" s="31">
        <v>208378.84016364184</v>
      </c>
      <c r="E7" s="31">
        <v>399379.80125013483</v>
      </c>
      <c r="F7" s="31">
        <v>911210.47883733001</v>
      </c>
    </row>
    <row r="8" spans="1:6" x14ac:dyDescent="0.3">
      <c r="A8" s="29" t="s">
        <v>40</v>
      </c>
      <c r="B8" s="32">
        <v>0.13628675560495568</v>
      </c>
      <c r="C8" s="32">
        <v>0.14629376839685318</v>
      </c>
      <c r="D8" s="32">
        <v>0.13330380424735178</v>
      </c>
      <c r="E8" s="32">
        <v>0.13572542331355006</v>
      </c>
      <c r="F8" s="32">
        <v>0.12670448619572239</v>
      </c>
    </row>
    <row r="9" spans="1:6" x14ac:dyDescent="0.3">
      <c r="A9" s="29" t="s">
        <v>41</v>
      </c>
      <c r="B9" s="32">
        <v>0.23115810057806863</v>
      </c>
      <c r="C9" s="32">
        <v>0.23833009497455901</v>
      </c>
      <c r="D9" s="32">
        <v>0.21971970709612706</v>
      </c>
      <c r="E9" s="32">
        <v>0.23056015932441687</v>
      </c>
      <c r="F9" s="32">
        <v>0.23378688218928326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31">
        <v>8304.4610000000011</v>
      </c>
      <c r="C17" s="31">
        <v>10892.39</v>
      </c>
      <c r="D17" s="31">
        <v>15706.7</v>
      </c>
      <c r="E17" s="31">
        <v>31078.02758356171</v>
      </c>
      <c r="F17" s="31">
        <v>71933.941882202053</v>
      </c>
    </row>
    <row r="18" spans="1:6" x14ac:dyDescent="0.3">
      <c r="A18" s="29" t="s">
        <v>64</v>
      </c>
      <c r="B18" s="31">
        <v>1159.6184715852758</v>
      </c>
      <c r="C18" s="31">
        <v>1463.9066586892739</v>
      </c>
      <c r="D18" s="31">
        <v>2686.1086174948496</v>
      </c>
      <c r="E18" s="31">
        <v>5360.1130092056619</v>
      </c>
      <c r="F18" s="31">
        <v>12308.530390884638</v>
      </c>
    </row>
    <row r="19" spans="1:6" x14ac:dyDescent="0.3">
      <c r="A19" s="29" t="s">
        <v>65</v>
      </c>
      <c r="B19" s="31">
        <v>201.14460539861349</v>
      </c>
      <c r="C19" s="31">
        <v>296.92407506765505</v>
      </c>
      <c r="D19" s="31">
        <v>503.60671894979606</v>
      </c>
      <c r="E19" s="31">
        <v>975.077597712841</v>
      </c>
      <c r="F19" s="31">
        <v>2448.7535186879932</v>
      </c>
    </row>
    <row r="20" spans="1:6" x14ac:dyDescent="0.3">
      <c r="A20" s="29" t="s">
        <v>66</v>
      </c>
      <c r="B20" s="31">
        <v>3160.0616116506517</v>
      </c>
      <c r="C20" s="31">
        <v>3668.2570744769432</v>
      </c>
      <c r="D20" s="31">
        <v>6480.0901303983283</v>
      </c>
      <c r="E20" s="31">
        <v>11352.558956378425</v>
      </c>
      <c r="F20" s="31">
        <v>25502.737833014966</v>
      </c>
    </row>
    <row r="21" spans="1:6" x14ac:dyDescent="0.3">
      <c r="A21" s="36" t="s">
        <v>39</v>
      </c>
      <c r="B21" s="35">
        <v>685.0029986494319</v>
      </c>
      <c r="C21" s="35">
        <v>1009.936054913295</v>
      </c>
      <c r="D21" s="44">
        <v>1473.0137030679623</v>
      </c>
      <c r="E21" s="44">
        <v>2909.3672915166371</v>
      </c>
      <c r="F21" s="44">
        <v>7203.827631024913</v>
      </c>
    </row>
    <row r="22" spans="1:6" x14ac:dyDescent="0.3">
      <c r="A22" s="36" t="s">
        <v>67</v>
      </c>
      <c r="B22" s="35">
        <f t="shared" ref="B22:F22" si="0">+B20-B21</f>
        <v>2475.0586130012198</v>
      </c>
      <c r="C22" s="35">
        <f t="shared" si="0"/>
        <v>2658.3210195636484</v>
      </c>
      <c r="D22" s="44">
        <f t="shared" si="0"/>
        <v>5007.0764273303657</v>
      </c>
      <c r="E22" s="44">
        <f t="shared" si="0"/>
        <v>8443.191664861788</v>
      </c>
      <c r="F22" s="44">
        <f t="shared" si="0"/>
        <v>18298.910201990053</v>
      </c>
    </row>
    <row r="23" spans="1:6" x14ac:dyDescent="0.3">
      <c r="A23" s="29" t="s">
        <v>68</v>
      </c>
      <c r="B23" s="34">
        <v>168.83174171089757</v>
      </c>
      <c r="C23" s="31">
        <v>210.67770773121387</v>
      </c>
      <c r="D23" s="31">
        <v>445.59202739535897</v>
      </c>
      <c r="E23" s="31">
        <v>937.8378783231409</v>
      </c>
      <c r="F23" s="31">
        <v>2345.1935650627561</v>
      </c>
    </row>
    <row r="24" spans="1:6" x14ac:dyDescent="0.3">
      <c r="A24" s="39" t="s">
        <v>10</v>
      </c>
      <c r="B24" s="40">
        <f t="shared" ref="B24" si="1">+B17+B18+B19+B20+B23</f>
        <v>12994.117430345439</v>
      </c>
      <c r="C24" s="40">
        <f t="shared" ref="C24" si="2">+C17+C18+C19+C20+C23</f>
        <v>16532.155515965085</v>
      </c>
      <c r="D24" s="40">
        <f t="shared" ref="D24" si="3">+D17+D18+D19+D20+D23</f>
        <v>25822.097494238333</v>
      </c>
      <c r="E24" s="40">
        <f t="shared" ref="E24" si="4">+E17+E18+E19+E20+E23</f>
        <v>49703.615025181774</v>
      </c>
      <c r="F24" s="40">
        <f t="shared" ref="F24" si="5">+F17+F18+F19+F20+F23</f>
        <v>114539.15718985241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201.14460539861349</v>
      </c>
      <c r="C32" s="38">
        <v>296.92407506765505</v>
      </c>
      <c r="D32" s="38">
        <v>503.60671894979606</v>
      </c>
      <c r="E32" s="38">
        <v>975.077597712841</v>
      </c>
      <c r="F32" s="38">
        <v>2448.7535186879932</v>
      </c>
    </row>
    <row r="33" spans="1:6" ht="15" customHeight="1" x14ac:dyDescent="0.3">
      <c r="A33" s="37" t="s">
        <v>3</v>
      </c>
      <c r="B33" s="38">
        <v>618.43855167182778</v>
      </c>
      <c r="C33" s="38">
        <v>392.09809696978709</v>
      </c>
      <c r="D33" s="38">
        <v>1108.7300813851787</v>
      </c>
      <c r="E33" s="38">
        <v>1770.5315093235754</v>
      </c>
      <c r="F33" s="38">
        <v>2762.9095718294056</v>
      </c>
    </row>
    <row r="34" spans="1:6" ht="15" customHeight="1" x14ac:dyDescent="0.3">
      <c r="A34" s="37" t="s">
        <v>5</v>
      </c>
      <c r="B34" s="38">
        <v>166.83873695925746</v>
      </c>
      <c r="C34" s="38">
        <v>210.12898181599229</v>
      </c>
      <c r="D34" s="38">
        <v>445.59202739535897</v>
      </c>
      <c r="E34" s="38">
        <v>921.82400371988547</v>
      </c>
      <c r="F34" s="38">
        <v>2274.0704755878041</v>
      </c>
    </row>
    <row r="35" spans="1:6" ht="15" customHeight="1" x14ac:dyDescent="0.3">
      <c r="A35" s="37" t="s">
        <v>6</v>
      </c>
      <c r="B35" s="38">
        <v>42.866332649971959</v>
      </c>
      <c r="C35" s="38">
        <v>63.278088658713195</v>
      </c>
      <c r="D35" s="38">
        <v>107.32464386246821</v>
      </c>
      <c r="E35" s="38">
        <v>207.80075399119949</v>
      </c>
      <c r="F35" s="38">
        <v>521.85880253586163</v>
      </c>
    </row>
    <row r="36" spans="1:6" ht="15" customHeight="1" x14ac:dyDescent="0.3">
      <c r="A36" s="37" t="s">
        <v>46</v>
      </c>
      <c r="B36" s="38">
        <v>9464.0794715852753</v>
      </c>
      <c r="C36" s="38">
        <v>12356.296658689274</v>
      </c>
      <c r="D36" s="38">
        <v>18392.808617494851</v>
      </c>
      <c r="E36" s="38">
        <v>36438.140592767377</v>
      </c>
      <c r="F36" s="38">
        <v>84242.472273086692</v>
      </c>
    </row>
    <row r="37" spans="1:6" ht="15" customHeight="1" x14ac:dyDescent="0.3">
      <c r="A37" s="37" t="s">
        <v>7</v>
      </c>
      <c r="B37" s="38">
        <v>133.03526945986323</v>
      </c>
      <c r="C37" s="38">
        <v>196.3829666595594</v>
      </c>
      <c r="D37" s="38">
        <v>333.08104596945628</v>
      </c>
      <c r="E37" s="38">
        <v>644.9077304307267</v>
      </c>
      <c r="F37" s="38">
        <v>1619.5839980587966</v>
      </c>
    </row>
    <row r="38" spans="1:6" ht="15" customHeight="1" x14ac:dyDescent="0.3">
      <c r="A38" s="37" t="s">
        <v>59</v>
      </c>
      <c r="B38" s="38">
        <v>269.58668875093122</v>
      </c>
      <c r="C38" s="38">
        <v>397.95637595793966</v>
      </c>
      <c r="D38" s="38">
        <v>674.96549323480986</v>
      </c>
      <c r="E38" s="38">
        <v>1306.8605062595896</v>
      </c>
      <c r="F38" s="38">
        <v>3281.9739379142115</v>
      </c>
    </row>
    <row r="39" spans="1:6" ht="15" customHeight="1" x14ac:dyDescent="0.3">
      <c r="A39" s="37" t="s">
        <v>8</v>
      </c>
      <c r="B39" s="38">
        <v>1411.1317704686255</v>
      </c>
      <c r="C39" s="38">
        <v>1608.6054913176486</v>
      </c>
      <c r="D39" s="38">
        <v>2782.9751628784525</v>
      </c>
      <c r="E39" s="38">
        <v>4513.0911648566953</v>
      </c>
      <c r="F39" s="38">
        <v>10112.583891651775</v>
      </c>
    </row>
    <row r="40" spans="1:6" ht="15" customHeight="1" x14ac:dyDescent="0.3">
      <c r="A40" s="37" t="s">
        <v>4</v>
      </c>
      <c r="B40" s="38">
        <v>685.0029986494319</v>
      </c>
      <c r="C40" s="38">
        <v>1009.936054913295</v>
      </c>
      <c r="D40" s="38">
        <v>1473.0137030679623</v>
      </c>
      <c r="E40" s="38">
        <v>2909.3672915166371</v>
      </c>
      <c r="F40" s="38">
        <v>7203.827631024913</v>
      </c>
    </row>
    <row r="41" spans="1:6" ht="15" customHeight="1" x14ac:dyDescent="0.3">
      <c r="A41" s="37" t="s">
        <v>11</v>
      </c>
      <c r="B41" s="38">
        <v>0</v>
      </c>
      <c r="C41" s="38">
        <v>0</v>
      </c>
      <c r="D41" s="38">
        <v>0</v>
      </c>
      <c r="E41" s="38">
        <v>14.106678038596671</v>
      </c>
      <c r="F41" s="38">
        <v>71.123089474951826</v>
      </c>
    </row>
    <row r="42" spans="1:6" ht="15" customHeight="1" x14ac:dyDescent="0.3">
      <c r="A42" s="37" t="s">
        <v>12</v>
      </c>
      <c r="B42" s="38">
        <v>1.9930047516401201</v>
      </c>
      <c r="C42" s="38">
        <v>0.54872591522157999</v>
      </c>
      <c r="D42" s="38">
        <v>0</v>
      </c>
      <c r="E42" s="38">
        <v>1.9071965646587574</v>
      </c>
      <c r="F42" s="38">
        <v>0</v>
      </c>
    </row>
    <row r="43" spans="1:6" x14ac:dyDescent="0.3">
      <c r="A43" s="23" t="s">
        <v>10</v>
      </c>
      <c r="B43" s="24">
        <f t="shared" ref="B43" si="6">+SUM(B32:B42)</f>
        <v>12994.117430345441</v>
      </c>
      <c r="C43" s="24">
        <f t="shared" ref="C43" si="7">+SUM(C32:C42)</f>
        <v>16532.155515965085</v>
      </c>
      <c r="D43" s="24">
        <f t="shared" ref="D43" si="8">+SUM(D32:D42)</f>
        <v>25822.097494238333</v>
      </c>
      <c r="E43" s="24">
        <f t="shared" ref="E43" si="9">+SUM(E32:E42)</f>
        <v>49703.615025181789</v>
      </c>
      <c r="F43" s="24">
        <f t="shared" ref="F43" si="10">+SUM(F32:F42)</f>
        <v>114539.15718985238</v>
      </c>
    </row>
    <row r="45" spans="1:6" x14ac:dyDescent="0.3">
      <c r="A45" s="36" t="s">
        <v>57</v>
      </c>
      <c r="B45" s="36"/>
      <c r="C45" s="36"/>
      <c r="D45" s="36"/>
      <c r="E45" s="36"/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18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28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10905.370430592302</v>
      </c>
      <c r="C6" s="31">
        <v>12417.643220168593</v>
      </c>
      <c r="D6" s="31">
        <v>12291.874581609894</v>
      </c>
      <c r="E6" s="31">
        <v>21769.785256166913</v>
      </c>
      <c r="F6" s="31">
        <v>50937.798551873464</v>
      </c>
    </row>
    <row r="7" spans="1:6" x14ac:dyDescent="0.3">
      <c r="A7" s="29" t="s">
        <v>58</v>
      </c>
      <c r="B7" s="31">
        <v>183904.79486318998</v>
      </c>
      <c r="C7" s="31">
        <v>207531.43177352039</v>
      </c>
      <c r="D7" s="31">
        <v>203501.11886377758</v>
      </c>
      <c r="E7" s="31">
        <v>356887.57612693508</v>
      </c>
      <c r="F7" s="31">
        <v>820862.45128232613</v>
      </c>
    </row>
    <row r="8" spans="1:6" x14ac:dyDescent="0.3">
      <c r="A8" s="29" t="s">
        <v>40</v>
      </c>
      <c r="B8" s="32">
        <v>0.14132160585306647</v>
      </c>
      <c r="C8" s="32">
        <v>0.1013578352879491</v>
      </c>
      <c r="D8" s="32">
        <v>7.7171641674310593E-2</v>
      </c>
      <c r="E8" s="32">
        <v>7.4211185483295611E-2</v>
      </c>
      <c r="F8" s="32">
        <v>7.2772270175035805E-2</v>
      </c>
    </row>
    <row r="9" spans="1:6" x14ac:dyDescent="0.3">
      <c r="A9" s="29" t="s">
        <v>41</v>
      </c>
      <c r="B9" s="32">
        <v>0.23487600557104263</v>
      </c>
      <c r="C9" s="32">
        <v>0.20782248693442154</v>
      </c>
      <c r="D9" s="32">
        <v>0.16565829681334968</v>
      </c>
      <c r="E9" s="32">
        <v>0.15400407825785697</v>
      </c>
      <c r="F9" s="32">
        <v>0.15941350716698205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45">
        <v>7159.5390827892743</v>
      </c>
      <c r="C17" s="45">
        <v>9181.9181922700009</v>
      </c>
      <c r="D17" s="45">
        <v>8049.7369764200002</v>
      </c>
      <c r="E17" s="45">
        <v>13345.477058</v>
      </c>
      <c r="F17" s="45">
        <v>29580.31</v>
      </c>
    </row>
    <row r="18" spans="1:6" x14ac:dyDescent="0.3">
      <c r="A18" s="29" t="s">
        <v>64</v>
      </c>
      <c r="B18" s="45">
        <v>1958.5079665783185</v>
      </c>
      <c r="C18" s="45">
        <v>0</v>
      </c>
      <c r="D18" s="45">
        <v>0</v>
      </c>
      <c r="E18" s="45">
        <v>0</v>
      </c>
      <c r="F18" s="45">
        <v>0</v>
      </c>
    </row>
    <row r="19" spans="1:6" x14ac:dyDescent="0.3">
      <c r="A19" s="29" t="s">
        <v>65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</row>
    <row r="20" spans="1:6" x14ac:dyDescent="0.3">
      <c r="A20" s="29" t="s">
        <v>66</v>
      </c>
      <c r="B20" s="45">
        <v>1772.5037663815961</v>
      </c>
      <c r="C20" s="45">
        <v>3213.9512740237133</v>
      </c>
      <c r="D20" s="45">
        <v>4203.8071532338035</v>
      </c>
      <c r="E20" s="45">
        <v>8342.0905340860918</v>
      </c>
      <c r="F20" s="45">
        <v>21026.682319136784</v>
      </c>
    </row>
    <row r="21" spans="1:6" x14ac:dyDescent="0.3">
      <c r="A21" s="36" t="s">
        <v>39</v>
      </c>
      <c r="B21" s="46">
        <v>539.89604700441498</v>
      </c>
      <c r="C21" s="46">
        <v>779.672707322409</v>
      </c>
      <c r="D21" s="46">
        <v>1328.0806835595138</v>
      </c>
      <c r="E21" s="46">
        <v>2064.9018432833718</v>
      </c>
      <c r="F21" s="46">
        <v>4716.7405689521938</v>
      </c>
    </row>
    <row r="22" spans="1:6" x14ac:dyDescent="0.3">
      <c r="A22" s="36" t="s">
        <v>67</v>
      </c>
      <c r="B22" s="46">
        <f t="shared" ref="B22:F22" si="0">+B20-B21</f>
        <v>1232.6077193771812</v>
      </c>
      <c r="C22" s="46">
        <f t="shared" si="0"/>
        <v>2434.278566701304</v>
      </c>
      <c r="D22" s="46">
        <f t="shared" si="0"/>
        <v>2875.7264696742895</v>
      </c>
      <c r="E22" s="46">
        <f t="shared" si="0"/>
        <v>6277.18869080272</v>
      </c>
      <c r="F22" s="46">
        <f t="shared" si="0"/>
        <v>16309.941750184589</v>
      </c>
    </row>
    <row r="23" spans="1:6" x14ac:dyDescent="0.3">
      <c r="A23" s="29" t="s">
        <v>68</v>
      </c>
      <c r="B23" s="45">
        <v>14.819614843116609</v>
      </c>
      <c r="C23" s="45">
        <v>21.773753874879887</v>
      </c>
      <c r="D23" s="45">
        <v>38.330451956090158</v>
      </c>
      <c r="E23" s="45">
        <v>82.217664080821962</v>
      </c>
      <c r="F23" s="45">
        <v>330.8062327366855</v>
      </c>
    </row>
    <row r="24" spans="1:6" x14ac:dyDescent="0.3">
      <c r="A24" s="39" t="s">
        <v>10</v>
      </c>
      <c r="B24" s="40">
        <f t="shared" ref="B24" si="1">+B17+B18+B19+B20+B23</f>
        <v>10905.370430592306</v>
      </c>
      <c r="C24" s="40">
        <f t="shared" ref="C24" si="2">+C17+C18+C19+C20+C23</f>
        <v>12417.643220168595</v>
      </c>
      <c r="D24" s="40">
        <f t="shared" ref="D24" si="3">+D17+D18+D19+D20+D23</f>
        <v>12291.874581609894</v>
      </c>
      <c r="E24" s="40">
        <f t="shared" ref="E24" si="4">+E17+E18+E19+E20+E23</f>
        <v>21769.785256166913</v>
      </c>
      <c r="F24" s="40">
        <f t="shared" ref="F24" si="5">+F17+F18+F19+F20+F23</f>
        <v>50937.798551873471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</row>
    <row r="33" spans="1:6" ht="15" customHeight="1" x14ac:dyDescent="0.3">
      <c r="A33" s="37" t="s">
        <v>3</v>
      </c>
      <c r="B33" s="38">
        <v>208.99243680767461</v>
      </c>
      <c r="C33" s="38">
        <v>207.25202643262634</v>
      </c>
      <c r="D33" s="38">
        <v>282.64546170629876</v>
      </c>
      <c r="E33" s="38">
        <v>737.51696224785053</v>
      </c>
      <c r="F33" s="38">
        <v>2339.8151110849126</v>
      </c>
    </row>
    <row r="34" spans="1:6" ht="15" customHeight="1" x14ac:dyDescent="0.3">
      <c r="A34" s="37" t="s">
        <v>5</v>
      </c>
      <c r="B34" s="38">
        <v>10.131610154186033</v>
      </c>
      <c r="C34" s="38">
        <v>59.113389845440018</v>
      </c>
      <c r="D34" s="38">
        <v>385.24589584596015</v>
      </c>
      <c r="E34" s="38">
        <v>796.19520472228282</v>
      </c>
      <c r="F34" s="38">
        <v>2283.2399142485733</v>
      </c>
    </row>
    <row r="35" spans="1:6" ht="15" customHeight="1" x14ac:dyDescent="0.3">
      <c r="A35" s="37" t="s">
        <v>6</v>
      </c>
      <c r="B35" s="38">
        <v>4.2936462990157045</v>
      </c>
      <c r="C35" s="38">
        <v>25.051495632930532</v>
      </c>
      <c r="D35" s="38">
        <v>311.72503646945688</v>
      </c>
      <c r="E35" s="38">
        <v>609.76665260958919</v>
      </c>
      <c r="F35" s="38">
        <v>1416.3702789037238</v>
      </c>
    </row>
    <row r="36" spans="1:6" ht="15" customHeight="1" x14ac:dyDescent="0.3">
      <c r="A36" s="37" t="s">
        <v>46</v>
      </c>
      <c r="B36" s="38">
        <v>9056.5944858531057</v>
      </c>
      <c r="C36" s="38">
        <v>9181.9181922700009</v>
      </c>
      <c r="D36" s="38">
        <v>8049.7369764200002</v>
      </c>
      <c r="E36" s="38">
        <v>13345.477058</v>
      </c>
      <c r="F36" s="38">
        <v>29580.31</v>
      </c>
    </row>
    <row r="37" spans="1:6" ht="15" customHeight="1" x14ac:dyDescent="0.3">
      <c r="A37" s="37" t="s">
        <v>7</v>
      </c>
      <c r="B37" s="38">
        <v>34.359064987500069</v>
      </c>
      <c r="C37" s="38">
        <v>33.076742931093534</v>
      </c>
      <c r="D37" s="38">
        <v>44.462805041018719</v>
      </c>
      <c r="E37" s="38">
        <v>97.51138761423141</v>
      </c>
      <c r="F37" s="38">
        <v>226.50013850443568</v>
      </c>
    </row>
    <row r="38" spans="1:6" ht="15" customHeight="1" x14ac:dyDescent="0.3">
      <c r="A38" s="37" t="s">
        <v>59</v>
      </c>
      <c r="B38" s="38">
        <v>64.541014245838454</v>
      </c>
      <c r="C38" s="38">
        <v>376.56779900458571</v>
      </c>
      <c r="D38" s="38">
        <v>0</v>
      </c>
      <c r="E38" s="38">
        <v>0</v>
      </c>
      <c r="F38" s="38">
        <v>0</v>
      </c>
    </row>
    <row r="39" spans="1:6" ht="15" customHeight="1" x14ac:dyDescent="0.3">
      <c r="A39" s="37" t="s">
        <v>8</v>
      </c>
      <c r="B39" s="38">
        <v>969.41698224437755</v>
      </c>
      <c r="C39" s="38">
        <v>1746.3168413320514</v>
      </c>
      <c r="D39" s="38">
        <v>1879.6255653151873</v>
      </c>
      <c r="E39" s="38">
        <v>4094.248316867724</v>
      </c>
      <c r="F39" s="38">
        <v>10256.52666634862</v>
      </c>
    </row>
    <row r="40" spans="1:6" ht="15" customHeight="1" x14ac:dyDescent="0.3">
      <c r="A40" s="37" t="s">
        <v>4</v>
      </c>
      <c r="B40" s="38">
        <v>539.89604700441498</v>
      </c>
      <c r="C40" s="38">
        <v>779.672707322409</v>
      </c>
      <c r="D40" s="38">
        <v>1328.0806835595138</v>
      </c>
      <c r="E40" s="38">
        <v>2064.9018432833718</v>
      </c>
      <c r="F40" s="38">
        <v>4716.7405689521938</v>
      </c>
    </row>
    <row r="41" spans="1:6" ht="15" customHeight="1" x14ac:dyDescent="0.3">
      <c r="A41" s="37" t="s">
        <v>11</v>
      </c>
      <c r="B41" s="38">
        <v>4.688004688930576</v>
      </c>
      <c r="C41" s="38">
        <v>8.6740253974562762</v>
      </c>
      <c r="D41" s="38">
        <v>10.352157252457911</v>
      </c>
      <c r="E41" s="38">
        <v>24.167830821865994</v>
      </c>
      <c r="F41" s="38">
        <v>118.29587383101351</v>
      </c>
    </row>
    <row r="42" spans="1:6" ht="15" customHeight="1" x14ac:dyDescent="0.3">
      <c r="A42" s="37" t="s">
        <v>12</v>
      </c>
      <c r="B42" s="38">
        <v>12.457138307259569</v>
      </c>
      <c r="C42" s="38">
        <v>0</v>
      </c>
      <c r="D42" s="38">
        <v>0</v>
      </c>
      <c r="E42" s="38">
        <v>0</v>
      </c>
      <c r="F42" s="38">
        <v>0</v>
      </c>
    </row>
    <row r="43" spans="1:6" x14ac:dyDescent="0.3">
      <c r="A43" s="23" t="s">
        <v>10</v>
      </c>
      <c r="B43" s="24">
        <f t="shared" ref="B43" si="6">+SUM(B32:B42)</f>
        <v>10905.370430592306</v>
      </c>
      <c r="C43" s="24">
        <f t="shared" ref="C43" si="7">+SUM(C32:C42)</f>
        <v>12417.643220168593</v>
      </c>
      <c r="D43" s="24">
        <f t="shared" ref="D43" si="8">+SUM(D32:D42)</f>
        <v>12291.874581609896</v>
      </c>
      <c r="E43" s="24">
        <f t="shared" ref="E43" si="9">+SUM(E32:E42)</f>
        <v>21769.785256166917</v>
      </c>
      <c r="F43" s="24">
        <f t="shared" ref="F43" si="10">+SUM(F32:F42)</f>
        <v>50937.798551873471</v>
      </c>
    </row>
    <row r="45" spans="1:6" x14ac:dyDescent="0.3">
      <c r="A45" s="36" t="s">
        <v>57</v>
      </c>
      <c r="F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45"/>
  <sheetViews>
    <sheetView showGridLines="0" zoomScale="80" zoomScaleNormal="80" workbookViewId="0"/>
  </sheetViews>
  <sheetFormatPr baseColWidth="10" defaultColWidth="11.42578125" defaultRowHeight="15" x14ac:dyDescent="0.3"/>
  <cols>
    <col min="1" max="1" width="24" style="29" customWidth="1"/>
    <col min="2" max="16384" width="11.42578125" style="29"/>
  </cols>
  <sheetData>
    <row r="1" spans="1:6" ht="18.75" x14ac:dyDescent="0.35">
      <c r="A1" s="59" t="s">
        <v>19</v>
      </c>
      <c r="B1" s="60"/>
      <c r="C1" s="60"/>
      <c r="D1" s="60"/>
      <c r="E1" s="60"/>
      <c r="F1" s="60"/>
    </row>
    <row r="2" spans="1:6" ht="18.75" x14ac:dyDescent="0.35">
      <c r="A2" s="59"/>
      <c r="B2" s="60"/>
      <c r="C2" s="60"/>
      <c r="D2" s="60"/>
      <c r="E2" s="60"/>
      <c r="F2" s="60"/>
    </row>
    <row r="3" spans="1:6" x14ac:dyDescent="0.3">
      <c r="A3" s="61" t="s">
        <v>60</v>
      </c>
      <c r="B3" s="60"/>
      <c r="C3" s="60"/>
      <c r="D3" s="60"/>
      <c r="E3" s="60"/>
      <c r="F3" s="60"/>
    </row>
    <row r="4" spans="1:6" ht="12.75" customHeight="1" x14ac:dyDescent="0.35">
      <c r="A4" s="59"/>
      <c r="B4" s="60"/>
      <c r="C4" s="60"/>
      <c r="D4" s="60"/>
      <c r="E4" s="60"/>
      <c r="F4" s="60"/>
    </row>
    <row r="5" spans="1:6" x14ac:dyDescent="0.3">
      <c r="A5" s="15" t="s">
        <v>13</v>
      </c>
      <c r="B5" s="16">
        <v>2019</v>
      </c>
      <c r="C5" s="16">
        <v>2020</v>
      </c>
      <c r="D5" s="16">
        <v>2021</v>
      </c>
      <c r="E5" s="16">
        <v>2022</v>
      </c>
      <c r="F5" s="16">
        <v>2023</v>
      </c>
    </row>
    <row r="6" spans="1:6" x14ac:dyDescent="0.3">
      <c r="A6" s="29" t="s">
        <v>9</v>
      </c>
      <c r="B6" s="31">
        <v>30104.003269209119</v>
      </c>
      <c r="C6" s="31">
        <v>36335.96336771646</v>
      </c>
      <c r="D6" s="31">
        <v>43084.207589215548</v>
      </c>
      <c r="E6" s="31">
        <v>88694.925586241778</v>
      </c>
      <c r="F6" s="31">
        <v>239293.6321088715</v>
      </c>
    </row>
    <row r="7" spans="1:6" x14ac:dyDescent="0.3">
      <c r="A7" s="29" t="s">
        <v>58</v>
      </c>
      <c r="B7" s="31">
        <v>91478.451543255404</v>
      </c>
      <c r="C7" s="31">
        <v>110562.62168934496</v>
      </c>
      <c r="D7" s="31">
        <v>131051.8333882337</v>
      </c>
      <c r="E7" s="31">
        <v>269097.04912664904</v>
      </c>
      <c r="F7" s="31">
        <v>715362.10635015566</v>
      </c>
    </row>
    <row r="8" spans="1:6" x14ac:dyDescent="0.3">
      <c r="A8" s="29" t="s">
        <v>40</v>
      </c>
      <c r="B8" s="32">
        <v>0.1217299358617616</v>
      </c>
      <c r="C8" s="32">
        <v>0.11030297447939663</v>
      </c>
      <c r="D8" s="32">
        <v>0.10011134153910346</v>
      </c>
      <c r="E8" s="32">
        <v>0.10190620432373057</v>
      </c>
      <c r="F8" s="32">
        <v>0.1167579859550652</v>
      </c>
    </row>
    <row r="9" spans="1:6" x14ac:dyDescent="0.3">
      <c r="A9" s="29" t="s">
        <v>41</v>
      </c>
      <c r="B9" s="32">
        <v>0.25057497335882989</v>
      </c>
      <c r="C9" s="32">
        <v>0.22492888855227497</v>
      </c>
      <c r="D9" s="32">
        <v>0.18227289014441453</v>
      </c>
      <c r="E9" s="32">
        <v>0.2273435466236341</v>
      </c>
      <c r="F9" s="32">
        <v>0.24329876195083283</v>
      </c>
    </row>
    <row r="11" spans="1:6" x14ac:dyDescent="0.3">
      <c r="A11" s="36" t="s">
        <v>57</v>
      </c>
    </row>
    <row r="13" spans="1:6" x14ac:dyDescent="0.3">
      <c r="A13" s="30" t="s">
        <v>61</v>
      </c>
    </row>
    <row r="14" spans="1:6" x14ac:dyDescent="0.3">
      <c r="A14" s="33" t="s">
        <v>14</v>
      </c>
    </row>
    <row r="16" spans="1:6" x14ac:dyDescent="0.3">
      <c r="A16" s="15" t="s">
        <v>1</v>
      </c>
      <c r="B16" s="16">
        <v>2019</v>
      </c>
      <c r="C16" s="16">
        <v>2020</v>
      </c>
      <c r="D16" s="16">
        <v>2021</v>
      </c>
      <c r="E16" s="16">
        <v>2022</v>
      </c>
      <c r="F16" s="16">
        <v>2023</v>
      </c>
    </row>
    <row r="17" spans="1:6" x14ac:dyDescent="0.3">
      <c r="A17" s="29" t="s">
        <v>63</v>
      </c>
      <c r="B17" s="31">
        <v>16514.898947616995</v>
      </c>
      <c r="C17" s="31">
        <v>17039.68083423558</v>
      </c>
      <c r="D17" s="31">
        <v>15708.707854829881</v>
      </c>
      <c r="E17" s="31">
        <v>49949.163990721885</v>
      </c>
      <c r="F17" s="31">
        <v>124423.3295681317</v>
      </c>
    </row>
    <row r="18" spans="1:6" x14ac:dyDescent="0.3">
      <c r="A18" s="29" t="s">
        <v>64</v>
      </c>
      <c r="B18" s="31">
        <v>5214.4531774143288</v>
      </c>
      <c r="C18" s="31">
        <v>7977.0828856079161</v>
      </c>
      <c r="D18" s="31">
        <v>11953.692104410797</v>
      </c>
      <c r="E18" s="31">
        <v>8752.2186686077803</v>
      </c>
      <c r="F18" s="31">
        <v>54922.177450785952</v>
      </c>
    </row>
    <row r="19" spans="1:6" x14ac:dyDescent="0.3">
      <c r="A19" s="29" t="s">
        <v>65</v>
      </c>
      <c r="B19" s="31">
        <v>82.147688214955849</v>
      </c>
      <c r="C19" s="31">
        <v>431.27319333704713</v>
      </c>
      <c r="D19" s="31">
        <v>407.57892443517346</v>
      </c>
      <c r="E19" s="31">
        <v>18.036020374531756</v>
      </c>
      <c r="F19" s="31">
        <v>46.287636418417577</v>
      </c>
    </row>
    <row r="20" spans="1:6" x14ac:dyDescent="0.3">
      <c r="A20" s="29" t="s">
        <v>66</v>
      </c>
      <c r="B20" s="31">
        <v>8085.9083073468537</v>
      </c>
      <c r="C20" s="31">
        <v>10630.059333952513</v>
      </c>
      <c r="D20" s="31">
        <v>14632.438462980826</v>
      </c>
      <c r="E20" s="31">
        <v>28775.15439781157</v>
      </c>
      <c r="F20" s="31">
        <v>56735.092091638173</v>
      </c>
    </row>
    <row r="21" spans="1:6" x14ac:dyDescent="0.3">
      <c r="A21" s="36" t="s">
        <v>39</v>
      </c>
      <c r="B21" s="35">
        <v>1307.0201884195176</v>
      </c>
      <c r="C21" s="35">
        <v>2112.7835897299524</v>
      </c>
      <c r="D21" s="44">
        <v>2328.2324576957717</v>
      </c>
      <c r="E21" s="44">
        <v>4433.1444591489981</v>
      </c>
      <c r="F21" s="44">
        <v>10494.557192739072</v>
      </c>
    </row>
    <row r="22" spans="1:6" x14ac:dyDescent="0.3">
      <c r="A22" s="36" t="s">
        <v>67</v>
      </c>
      <c r="B22" s="35">
        <f t="shared" ref="B22:F22" si="0">+B20-B21</f>
        <v>6778.8881189273361</v>
      </c>
      <c r="C22" s="35">
        <f t="shared" si="0"/>
        <v>8517.2757442225611</v>
      </c>
      <c r="D22" s="44">
        <f t="shared" si="0"/>
        <v>12304.206005285054</v>
      </c>
      <c r="E22" s="44">
        <f t="shared" si="0"/>
        <v>24342.009938662573</v>
      </c>
      <c r="F22" s="44">
        <f t="shared" si="0"/>
        <v>46240.534898899103</v>
      </c>
    </row>
    <row r="23" spans="1:6" x14ac:dyDescent="0.3">
      <c r="A23" s="29" t="s">
        <v>68</v>
      </c>
      <c r="B23" s="31">
        <v>206.59514861597822</v>
      </c>
      <c r="C23" s="31">
        <v>257.8671205833939</v>
      </c>
      <c r="D23" s="31">
        <v>381.79024255888106</v>
      </c>
      <c r="E23" s="31">
        <v>1200.3525087259948</v>
      </c>
      <c r="F23" s="31">
        <v>3166.7453618974587</v>
      </c>
    </row>
    <row r="24" spans="1:6" x14ac:dyDescent="0.3">
      <c r="A24" s="39" t="s">
        <v>10</v>
      </c>
      <c r="B24" s="40">
        <f t="shared" ref="B24" si="1">+B17+B18+B19+B20+B23</f>
        <v>30104.003269209112</v>
      </c>
      <c r="C24" s="40">
        <f t="shared" ref="C24" si="2">+C17+C18+C19+C20+C23</f>
        <v>36335.963367716453</v>
      </c>
      <c r="D24" s="40">
        <f t="shared" ref="D24" si="3">+D17+D18+D19+D20+D23</f>
        <v>43084.207589215555</v>
      </c>
      <c r="E24" s="40">
        <f t="shared" ref="E24" si="4">+E17+E18+E19+E20+E23</f>
        <v>88694.925586241763</v>
      </c>
      <c r="F24" s="40">
        <f t="shared" ref="F24" si="5">+F17+F18+F19+F20+F23</f>
        <v>239293.63210887171</v>
      </c>
    </row>
    <row r="26" spans="1:6" x14ac:dyDescent="0.3">
      <c r="A26" s="36" t="s">
        <v>57</v>
      </c>
    </row>
    <row r="28" spans="1:6" x14ac:dyDescent="0.3">
      <c r="A28" s="30" t="s">
        <v>62</v>
      </c>
    </row>
    <row r="29" spans="1:6" x14ac:dyDescent="0.3">
      <c r="A29" s="33" t="s">
        <v>14</v>
      </c>
    </row>
    <row r="31" spans="1:6" x14ac:dyDescent="0.3">
      <c r="A31" s="41" t="s">
        <v>0</v>
      </c>
      <c r="B31" s="16">
        <v>2019</v>
      </c>
      <c r="C31" s="16">
        <v>2020</v>
      </c>
      <c r="D31" s="16">
        <v>2021</v>
      </c>
      <c r="E31" s="16">
        <v>2022</v>
      </c>
      <c r="F31" s="16">
        <v>2023</v>
      </c>
    </row>
    <row r="32" spans="1:6" ht="15" customHeight="1" x14ac:dyDescent="0.3">
      <c r="A32" s="37" t="s">
        <v>2</v>
      </c>
      <c r="B32" s="38">
        <v>223.43070959298947</v>
      </c>
      <c r="C32" s="38">
        <v>451.63172627484931</v>
      </c>
      <c r="D32" s="38">
        <v>515.01429872127983</v>
      </c>
      <c r="E32" s="38">
        <v>1459.0908118221455</v>
      </c>
      <c r="F32" s="38">
        <v>3446.939949783331</v>
      </c>
    </row>
    <row r="33" spans="1:7" ht="15" customHeight="1" x14ac:dyDescent="0.3">
      <c r="A33" s="37" t="s">
        <v>3</v>
      </c>
      <c r="B33" s="38">
        <v>276.56740592254602</v>
      </c>
      <c r="C33" s="38">
        <v>243.48198368540434</v>
      </c>
      <c r="D33" s="38">
        <v>789.45270819805057</v>
      </c>
      <c r="E33" s="38">
        <v>4871.850620091147</v>
      </c>
      <c r="F33" s="38">
        <v>8098.2902696883048</v>
      </c>
    </row>
    <row r="34" spans="1:7" ht="15" customHeight="1" x14ac:dyDescent="0.3">
      <c r="A34" s="37" t="s">
        <v>5</v>
      </c>
      <c r="B34" s="38">
        <v>196.56806680874791</v>
      </c>
      <c r="C34" s="38">
        <v>234.69627177860809</v>
      </c>
      <c r="D34" s="38">
        <v>326.13206799305902</v>
      </c>
      <c r="E34" s="38">
        <v>1026.5104412913927</v>
      </c>
      <c r="F34" s="38">
        <v>2516.3228235023271</v>
      </c>
    </row>
    <row r="35" spans="1:7" ht="15" customHeight="1" x14ac:dyDescent="0.3">
      <c r="A35" s="37" t="s">
        <v>6</v>
      </c>
      <c r="B35" s="38">
        <v>146.20487312560243</v>
      </c>
      <c r="C35" s="38">
        <v>124.44378405356134</v>
      </c>
      <c r="D35" s="38">
        <v>116.6695642850005</v>
      </c>
      <c r="E35" s="38">
        <v>1619.9103897642406</v>
      </c>
      <c r="F35" s="38">
        <v>3753.1624821735641</v>
      </c>
    </row>
    <row r="36" spans="1:7" ht="15" customHeight="1" x14ac:dyDescent="0.3">
      <c r="A36" s="37" t="s">
        <v>46</v>
      </c>
      <c r="B36" s="38">
        <v>23861.679741680477</v>
      </c>
      <c r="C36" s="38">
        <v>25657.177957827815</v>
      </c>
      <c r="D36" s="38">
        <v>28723.789252548613</v>
      </c>
      <c r="E36" s="38">
        <v>55825.116409812741</v>
      </c>
      <c r="F36" s="38">
        <v>157448.67074818624</v>
      </c>
    </row>
    <row r="37" spans="1:7" ht="15" customHeight="1" x14ac:dyDescent="0.3">
      <c r="A37" s="37" t="s">
        <v>7</v>
      </c>
      <c r="B37" s="38">
        <v>1621.8291059154615</v>
      </c>
      <c r="C37" s="38">
        <v>2897.3806035670914</v>
      </c>
      <c r="D37" s="38">
        <v>3848.7595611650659</v>
      </c>
      <c r="E37" s="38">
        <v>9369.236423140972</v>
      </c>
      <c r="F37" s="38">
        <v>23469.429684719365</v>
      </c>
    </row>
    <row r="38" spans="1:7" ht="15" customHeight="1" x14ac:dyDescent="0.3">
      <c r="A38" s="37" t="s">
        <v>59</v>
      </c>
      <c r="B38" s="38">
        <v>515.97006093403479</v>
      </c>
      <c r="C38" s="38">
        <v>646.70998325821779</v>
      </c>
      <c r="D38" s="38">
        <v>842.45959393084274</v>
      </c>
      <c r="E38" s="38">
        <v>1592.1687262984601</v>
      </c>
      <c r="F38" s="38">
        <v>4564.0512211902669</v>
      </c>
    </row>
    <row r="39" spans="1:7" ht="15" customHeight="1" x14ac:dyDescent="0.3">
      <c r="A39" s="37" t="s">
        <v>8</v>
      </c>
      <c r="B39" s="38">
        <v>1926.5675424592032</v>
      </c>
      <c r="C39" s="38">
        <v>3938.9334071094718</v>
      </c>
      <c r="D39" s="38">
        <v>5545.3680856640658</v>
      </c>
      <c r="E39" s="38">
        <v>8441.8311434250372</v>
      </c>
      <c r="F39" s="38">
        <v>25411.305497614245</v>
      </c>
    </row>
    <row r="40" spans="1:7" ht="15" customHeight="1" x14ac:dyDescent="0.3">
      <c r="A40" s="37" t="s">
        <v>4</v>
      </c>
      <c r="B40" s="38">
        <v>1307.0201884195176</v>
      </c>
      <c r="C40" s="38">
        <v>2112.7835897299524</v>
      </c>
      <c r="D40" s="38">
        <v>2328.2324576957717</v>
      </c>
      <c r="E40" s="38">
        <v>4433.1444591489981</v>
      </c>
      <c r="F40" s="38">
        <v>10494.557192739072</v>
      </c>
    </row>
    <row r="41" spans="1:7" ht="15" customHeight="1" x14ac:dyDescent="0.3">
      <c r="A41" s="37" t="s">
        <v>11</v>
      </c>
      <c r="B41" s="38">
        <v>26.676124768253608</v>
      </c>
      <c r="C41" s="38">
        <v>28.451301885267906</v>
      </c>
      <c r="D41" s="38">
        <v>43.496564291558435</v>
      </c>
      <c r="E41" s="38">
        <v>36.006875581631313</v>
      </c>
      <c r="F41" s="38">
        <v>88.826272472212196</v>
      </c>
    </row>
    <row r="42" spans="1:7" ht="15" customHeight="1" x14ac:dyDescent="0.3">
      <c r="A42" s="37" t="s">
        <v>12</v>
      </c>
      <c r="B42" s="38">
        <v>1.4894495822779914</v>
      </c>
      <c r="C42" s="38">
        <v>0.27275854620163842</v>
      </c>
      <c r="D42" s="38">
        <v>4.8334347222571852</v>
      </c>
      <c r="E42" s="38">
        <v>20.059285865022481</v>
      </c>
      <c r="F42" s="38">
        <v>2.075966802727411</v>
      </c>
    </row>
    <row r="43" spans="1:7" x14ac:dyDescent="0.3">
      <c r="A43" s="23" t="s">
        <v>10</v>
      </c>
      <c r="B43" s="24">
        <f t="shared" ref="B43" si="6">+SUM(B32:B42)</f>
        <v>30104.003269209112</v>
      </c>
      <c r="C43" s="24">
        <f t="shared" ref="C43" si="7">+SUM(C32:C42)</f>
        <v>36335.963367716431</v>
      </c>
      <c r="D43" s="24">
        <f t="shared" ref="D43" si="8">+SUM(D32:D42)</f>
        <v>43084.207589215555</v>
      </c>
      <c r="E43" s="24">
        <f t="shared" ref="E43" si="9">+SUM(E32:E42)</f>
        <v>88694.925586241792</v>
      </c>
      <c r="F43" s="24">
        <f t="shared" ref="F43" si="10">+SUM(F32:F42)</f>
        <v>239293.63210887162</v>
      </c>
    </row>
    <row r="45" spans="1:7" x14ac:dyDescent="0.3">
      <c r="A45" s="36" t="s">
        <v>57</v>
      </c>
      <c r="B45" s="36"/>
      <c r="C45" s="36"/>
      <c r="D45" s="36"/>
      <c r="E45" s="36"/>
      <c r="F45" s="36"/>
      <c r="G45" s="36"/>
    </row>
  </sheetData>
  <pageMargins left="0.7" right="0.7" top="0.75" bottom="0.75" header="0.3" footer="0.3"/>
  <pageSetup orientation="portrait" horizontalDpi="4294967294" verticalDpi="4294967294" r:id="rId1"/>
  <ignoredErrors>
    <ignoredError sqref="B43:F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Indicadores agregados</vt:lpstr>
      <vt:lpstr>Según categorías</vt:lpstr>
      <vt:lpstr>Según clases</vt:lpstr>
      <vt:lpstr>Buenos Aires</vt:lpstr>
      <vt:lpstr>CABA</vt:lpstr>
      <vt:lpstr>Catamarca</vt:lpstr>
      <vt:lpstr>Chaco</vt:lpstr>
      <vt:lpstr>Chubut</vt:lpstr>
      <vt:lpstr>Córdoba</vt:lpstr>
      <vt:lpstr>Corrientes</vt:lpstr>
      <vt:lpstr>Entre Ríos</vt:lpstr>
      <vt:lpstr>Formosa</vt:lpstr>
      <vt:lpstr>Jujuy</vt:lpstr>
      <vt:lpstr>La Pampa</vt:lpstr>
      <vt:lpstr>La Rioja</vt:lpstr>
      <vt:lpstr>Mendoza</vt:lpstr>
      <vt:lpstr>Misiones</vt:lpstr>
      <vt:lpstr>Neuquén</vt:lpstr>
      <vt:lpstr>Río Negro</vt:lpstr>
      <vt:lpstr>Salta</vt:lpstr>
      <vt:lpstr>San Juan</vt:lpstr>
      <vt:lpstr>San Luis</vt:lpstr>
      <vt:lpstr>Santa Cruz</vt:lpstr>
      <vt:lpstr>Santa Fe</vt:lpstr>
      <vt:lpstr>Santiago del Estero</vt:lpstr>
      <vt:lpstr>Tierra del Fuego</vt:lpstr>
      <vt:lpstr>Tucumán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Rodriguez</dc:creator>
  <cp:lastModifiedBy>caos</cp:lastModifiedBy>
  <cp:lastPrinted>2006-11-28T22:40:14Z</cp:lastPrinted>
  <dcterms:created xsi:type="dcterms:W3CDTF">2005-08-29T18:43:22Z</dcterms:created>
  <dcterms:modified xsi:type="dcterms:W3CDTF">2025-04-04T15:22:07Z</dcterms:modified>
</cp:coreProperties>
</file>