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0800" yWindow="-15" windowWidth="10845" windowHeight="10035" tabRatio="946"/>
  </bookViews>
  <sheets>
    <sheet name="CABA" sheetId="1" r:id="rId1"/>
    <sheet name="BS AS" sheetId="2" r:id="rId2"/>
    <sheet name="CATAMARCA" sheetId="3" r:id="rId3"/>
    <sheet name="CORDOBA" sheetId="4" r:id="rId4"/>
    <sheet name="CORRIENTES" sheetId="5" r:id="rId5"/>
    <sheet name="CHACO" sheetId="6" r:id="rId6"/>
    <sheet name="CHUBUT" sheetId="7" r:id="rId7"/>
    <sheet name="ENTRE RIOS" sheetId="8" r:id="rId8"/>
    <sheet name="FORMOSA" sheetId="9" r:id="rId9"/>
    <sheet name="JUJUY" sheetId="10" r:id="rId10"/>
    <sheet name="LA PAMPA" sheetId="11" r:id="rId11"/>
    <sheet name="LA RIOJA" sheetId="12" r:id="rId12"/>
    <sheet name="MENDOZA" sheetId="13" r:id="rId13"/>
    <sheet name="MISIONES" sheetId="14" r:id="rId14"/>
    <sheet name="NEUQUEN" sheetId="15" r:id="rId15"/>
    <sheet name="RIO NEGRO" sheetId="16" r:id="rId16"/>
    <sheet name="SALTA" sheetId="17" r:id="rId17"/>
    <sheet name="SAN JUAN" sheetId="18" r:id="rId18"/>
    <sheet name="SAN LUIS" sheetId="19" r:id="rId19"/>
    <sheet name="SANTA CRUZ" sheetId="20" r:id="rId20"/>
    <sheet name="SANTA FE" sheetId="21" r:id="rId21"/>
    <sheet name="S. DEL ESTERO" sheetId="22" r:id="rId22"/>
    <sheet name="TUCUMAN" sheetId="23" r:id="rId23"/>
    <sheet name="TIERRA DEL FUEGO" sheetId="24" r:id="rId24"/>
  </sheets>
  <calcPr calcId="162913"/>
</workbook>
</file>

<file path=xl/calcChain.xml><?xml version="1.0" encoding="utf-8"?>
<calcChain xmlns="http://schemas.openxmlformats.org/spreadsheetml/2006/main">
  <c r="C7" i="2" l="1"/>
  <c r="E14" i="2"/>
  <c r="E13" i="2"/>
  <c r="E12" i="2"/>
  <c r="E11" i="2"/>
  <c r="D17" i="2"/>
  <c r="D16" i="2"/>
  <c r="D15" i="2"/>
  <c r="D14" i="2"/>
  <c r="D13" i="2"/>
  <c r="D12" i="2"/>
  <c r="D11" i="2"/>
  <c r="C18" i="2"/>
  <c r="C15" i="2"/>
  <c r="D19" i="24" l="1"/>
  <c r="D18" i="24"/>
  <c r="D17" i="24"/>
  <c r="E16" i="24"/>
  <c r="D16" i="24"/>
  <c r="E15" i="24"/>
  <c r="D15" i="24"/>
  <c r="E14" i="24"/>
  <c r="D14" i="24"/>
  <c r="E13" i="24"/>
  <c r="D13" i="24"/>
  <c r="E12" i="24"/>
  <c r="D12" i="24"/>
  <c r="E11" i="24"/>
  <c r="D11" i="24"/>
  <c r="C20" i="24"/>
  <c r="C7" i="24" s="1"/>
  <c r="C17" i="24"/>
  <c r="D18" i="23"/>
  <c r="D17" i="23"/>
  <c r="D16" i="23"/>
  <c r="E15" i="23"/>
  <c r="D15" i="23"/>
  <c r="E14" i="23"/>
  <c r="D14" i="23"/>
  <c r="E13" i="23"/>
  <c r="D13" i="23"/>
  <c r="E12" i="23"/>
  <c r="D12" i="23"/>
  <c r="E11" i="23"/>
  <c r="D11" i="23"/>
  <c r="C19" i="23"/>
  <c r="C7" i="23" s="1"/>
  <c r="C16" i="23"/>
  <c r="C7" i="22"/>
  <c r="D17" i="22"/>
  <c r="D16" i="22"/>
  <c r="D15" i="22"/>
  <c r="E14" i="22"/>
  <c r="D14" i="22"/>
  <c r="E13" i="22"/>
  <c r="D13" i="22"/>
  <c r="E12" i="22"/>
  <c r="D12" i="22"/>
  <c r="E11" i="22"/>
  <c r="D11" i="22"/>
  <c r="C18" i="22"/>
  <c r="C15" i="22"/>
  <c r="D18" i="21"/>
  <c r="D17" i="21"/>
  <c r="D16" i="21"/>
  <c r="E15" i="21"/>
  <c r="D15" i="21"/>
  <c r="E14" i="21"/>
  <c r="D14" i="21"/>
  <c r="E13" i="21"/>
  <c r="D13" i="21"/>
  <c r="E12" i="21"/>
  <c r="D12" i="21"/>
  <c r="E11" i="21"/>
  <c r="D11" i="21"/>
  <c r="C7" i="21"/>
  <c r="C19" i="21"/>
  <c r="C16" i="21"/>
  <c r="C7" i="20"/>
  <c r="E14" i="20"/>
  <c r="E13" i="20"/>
  <c r="D13" i="20"/>
  <c r="E12" i="20"/>
  <c r="E11" i="20"/>
  <c r="D11" i="20"/>
  <c r="C18" i="20"/>
  <c r="D17" i="20" s="1"/>
  <c r="C15" i="20"/>
  <c r="D14" i="20" s="1"/>
  <c r="D17" i="19"/>
  <c r="D16" i="19"/>
  <c r="D15" i="19"/>
  <c r="E14" i="19"/>
  <c r="D14" i="19"/>
  <c r="E13" i="19"/>
  <c r="D13" i="19"/>
  <c r="E12" i="19"/>
  <c r="D12" i="19"/>
  <c r="E11" i="19"/>
  <c r="D11" i="19"/>
  <c r="C15" i="19"/>
  <c r="C18" i="19" s="1"/>
  <c r="C7" i="19" s="1"/>
  <c r="D16" i="18"/>
  <c r="D15" i="18"/>
  <c r="D14" i="18"/>
  <c r="E13" i="18"/>
  <c r="D13" i="18"/>
  <c r="E12" i="18"/>
  <c r="D12" i="18"/>
  <c r="E11" i="18"/>
  <c r="D11" i="18"/>
  <c r="C14" i="18"/>
  <c r="C17" i="18" s="1"/>
  <c r="C7" i="18" s="1"/>
  <c r="D18" i="17"/>
  <c r="D17" i="17"/>
  <c r="D16" i="17"/>
  <c r="E15" i="17"/>
  <c r="D15" i="17"/>
  <c r="E14" i="17"/>
  <c r="D14" i="17"/>
  <c r="E13" i="17"/>
  <c r="D13" i="17"/>
  <c r="E12" i="17"/>
  <c r="D12" i="17"/>
  <c r="E11" i="17"/>
  <c r="D11" i="17"/>
  <c r="C7" i="17"/>
  <c r="C19" i="17"/>
  <c r="C16" i="17"/>
  <c r="D17" i="16"/>
  <c r="D16" i="16"/>
  <c r="D15" i="16"/>
  <c r="E14" i="16"/>
  <c r="D14" i="16"/>
  <c r="E13" i="16"/>
  <c r="D13" i="16"/>
  <c r="E12" i="16"/>
  <c r="D12" i="16"/>
  <c r="E11" i="16"/>
  <c r="D11" i="16"/>
  <c r="C15" i="16"/>
  <c r="C18" i="16" s="1"/>
  <c r="C7" i="16" s="1"/>
  <c r="C16" i="15"/>
  <c r="E15" i="15" s="1"/>
  <c r="D17" i="14"/>
  <c r="D16" i="14"/>
  <c r="D15" i="14"/>
  <c r="E14" i="14"/>
  <c r="D14" i="14"/>
  <c r="E13" i="14"/>
  <c r="D13" i="14"/>
  <c r="E12" i="14"/>
  <c r="D12" i="14"/>
  <c r="E11" i="14"/>
  <c r="D11" i="14"/>
  <c r="C15" i="14"/>
  <c r="C18" i="14" s="1"/>
  <c r="C7" i="14" s="1"/>
  <c r="E14" i="13"/>
  <c r="D14" i="13"/>
  <c r="E13" i="13"/>
  <c r="D13" i="13"/>
  <c r="E12" i="13"/>
  <c r="D12" i="13"/>
  <c r="D17" i="13"/>
  <c r="D16" i="13"/>
  <c r="D15" i="13"/>
  <c r="E11" i="13"/>
  <c r="D11" i="13"/>
  <c r="C18" i="13"/>
  <c r="C7" i="13" s="1"/>
  <c r="C15" i="13"/>
  <c r="D17" i="12"/>
  <c r="D16" i="12"/>
  <c r="D15" i="12"/>
  <c r="E14" i="12"/>
  <c r="D14" i="12"/>
  <c r="E13" i="12"/>
  <c r="D13" i="12"/>
  <c r="E12" i="12"/>
  <c r="D12" i="12"/>
  <c r="E11" i="12"/>
  <c r="D11" i="12"/>
  <c r="C7" i="12"/>
  <c r="C18" i="12"/>
  <c r="C15" i="12"/>
  <c r="D17" i="11"/>
  <c r="D16" i="11"/>
  <c r="D15" i="11"/>
  <c r="E14" i="11"/>
  <c r="D14" i="11"/>
  <c r="E13" i="11"/>
  <c r="D13" i="11"/>
  <c r="E12" i="11"/>
  <c r="D12" i="11"/>
  <c r="E11" i="11"/>
  <c r="D11" i="11"/>
  <c r="C7" i="11"/>
  <c r="C18" i="11"/>
  <c r="C15" i="11"/>
  <c r="C7" i="10"/>
  <c r="D17" i="10"/>
  <c r="D16" i="10"/>
  <c r="D15" i="10"/>
  <c r="E14" i="10"/>
  <c r="D14" i="10"/>
  <c r="E13" i="10"/>
  <c r="D13" i="10"/>
  <c r="E12" i="10"/>
  <c r="D12" i="10"/>
  <c r="E11" i="10"/>
  <c r="D11" i="10"/>
  <c r="C18" i="10"/>
  <c r="C15" i="10"/>
  <c r="C7" i="9"/>
  <c r="D16" i="9"/>
  <c r="D15" i="9"/>
  <c r="D14" i="9"/>
  <c r="E13" i="9"/>
  <c r="D13" i="9"/>
  <c r="E12" i="9"/>
  <c r="D12" i="9"/>
  <c r="E11" i="9"/>
  <c r="D11" i="9"/>
  <c r="C17" i="9"/>
  <c r="C14" i="9"/>
  <c r="C7" i="8"/>
  <c r="D17" i="8"/>
  <c r="D16" i="8"/>
  <c r="D15" i="8"/>
  <c r="E14" i="8"/>
  <c r="D14" i="8"/>
  <c r="E13" i="8"/>
  <c r="D13" i="8"/>
  <c r="E12" i="8"/>
  <c r="D12" i="8"/>
  <c r="E11" i="8"/>
  <c r="D11" i="8"/>
  <c r="C18" i="8"/>
  <c r="C15" i="8"/>
  <c r="D18" i="7"/>
  <c r="D17" i="7"/>
  <c r="D16" i="7"/>
  <c r="E15" i="7"/>
  <c r="D15" i="7"/>
  <c r="E14" i="7"/>
  <c r="D14" i="7"/>
  <c r="E13" i="7"/>
  <c r="D13" i="7"/>
  <c r="E12" i="7"/>
  <c r="D12" i="7"/>
  <c r="D11" i="7"/>
  <c r="E11" i="7"/>
  <c r="C7" i="7"/>
  <c r="C19" i="7"/>
  <c r="C16" i="7"/>
  <c r="D17" i="6"/>
  <c r="D16" i="6"/>
  <c r="D15" i="6"/>
  <c r="E14" i="6"/>
  <c r="D14" i="6"/>
  <c r="E13" i="6"/>
  <c r="D13" i="6"/>
  <c r="E12" i="6"/>
  <c r="D12" i="6"/>
  <c r="E11" i="6"/>
  <c r="D11" i="6"/>
  <c r="C7" i="6"/>
  <c r="C18" i="6"/>
  <c r="C15" i="6"/>
  <c r="C18" i="5"/>
  <c r="C7" i="5" s="1"/>
  <c r="C15" i="5"/>
  <c r="D13" i="5" s="1"/>
  <c r="D16" i="5"/>
  <c r="C21" i="4"/>
  <c r="D20" i="4" s="1"/>
  <c r="C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C7" i="3"/>
  <c r="D16" i="3"/>
  <c r="D15" i="3"/>
  <c r="D14" i="3"/>
  <c r="E13" i="3"/>
  <c r="D13" i="3"/>
  <c r="E12" i="3"/>
  <c r="D12" i="3"/>
  <c r="E11" i="3"/>
  <c r="D11" i="3"/>
  <c r="C17" i="3"/>
  <c r="C14" i="3"/>
  <c r="E14" i="1"/>
  <c r="C17" i="1"/>
  <c r="D16" i="1" s="1"/>
  <c r="C19" i="15" l="1"/>
  <c r="D16" i="15" s="1"/>
  <c r="D12" i="15"/>
  <c r="D14" i="15"/>
  <c r="E12" i="15"/>
  <c r="E14" i="15"/>
  <c r="D11" i="15"/>
  <c r="D13" i="15"/>
  <c r="D15" i="15"/>
  <c r="E11" i="15"/>
  <c r="E13" i="15"/>
  <c r="D15" i="20"/>
  <c r="D16" i="20"/>
  <c r="D12" i="20"/>
  <c r="D17" i="5"/>
  <c r="D14" i="5"/>
  <c r="D15" i="5"/>
  <c r="E12" i="5"/>
  <c r="E14" i="5"/>
  <c r="D11" i="5"/>
  <c r="E13" i="5"/>
  <c r="E11" i="5"/>
  <c r="D12" i="5"/>
  <c r="C7" i="4"/>
  <c r="D18" i="4"/>
  <c r="D19" i="4"/>
  <c r="E13" i="1"/>
  <c r="E11" i="1"/>
  <c r="E15" i="1"/>
  <c r="E12" i="1"/>
  <c r="E16" i="1"/>
  <c r="C20" i="1"/>
  <c r="C7" i="1" s="1"/>
  <c r="D11" i="1"/>
  <c r="D17" i="1"/>
  <c r="D14" i="1"/>
  <c r="D15" i="1"/>
  <c r="D12" i="1"/>
  <c r="D13" i="1"/>
  <c r="D18" i="15" l="1"/>
  <c r="D17" i="15"/>
  <c r="C7" i="15"/>
  <c r="D19" i="1"/>
  <c r="D18" i="1"/>
</calcChain>
</file>

<file path=xl/sharedStrings.xml><?xml version="1.0" encoding="utf-8"?>
<sst xmlns="http://schemas.openxmlformats.org/spreadsheetml/2006/main" count="466" uniqueCount="73">
  <si>
    <t>CAPITAL FEDERAL</t>
  </si>
  <si>
    <t>ELECTORES HABILES</t>
  </si>
  <si>
    <t>PORCENTAJE DE VOTANTES</t>
  </si>
  <si>
    <t>VOTOS</t>
  </si>
  <si>
    <t>% VALIDOS</t>
  </si>
  <si>
    <t>MESAS:</t>
  </si>
  <si>
    <t>BUENOS AIRES</t>
  </si>
  <si>
    <t>CATAMARCA</t>
  </si>
  <si>
    <t>CORDOBA</t>
  </si>
  <si>
    <t>CORRIENTES</t>
  </si>
  <si>
    <t>CHACO</t>
  </si>
  <si>
    <t>CHUBUT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</si>
  <si>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</si>
  <si>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</si>
  <si>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</si>
  <si>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</si>
  <si>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</si>
  <si>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</si>
  <si>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</si>
  <si>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</si>
  <si>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</si>
  <si>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</si>
  <si>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</si>
  <si>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</si>
  <si>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</si>
  <si>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</si>
  <si>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</si>
  <si>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</si>
  <si>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TIERRA DEL FUEGO</t>
  </si>
  <si>
    <t>CIUDADANOS A GOBERNAR</t>
  </si>
  <si>
    <t>JUNTOS POR EL CAMBIO</t>
  </si>
  <si>
    <t>UNITE POR LA LIBERTAD Y LA DIGNIDAD</t>
  </si>
  <si>
    <t>AGRUPACIONES POLITICAS - LISTAS</t>
  </si>
  <si>
    <t xml:space="preserve">                        </t>
  </si>
  <si>
    <t>Categoría: DIPUTADOS NACIONALES</t>
  </si>
  <si>
    <t>% POSITIVOS</t>
  </si>
  <si>
    <t>FRENTE DE TODOS</t>
  </si>
  <si>
    <t>CONSENSO FEDERAL</t>
  </si>
  <si>
    <t>FRENTE DE IZQUIERDA Y DE TRABAJADORES - UNIDAD</t>
  </si>
  <si>
    <t xml:space="preserve">VOTOS POSITIVOS  </t>
  </si>
  <si>
    <t xml:space="preserve">VOTOS EN BLANCO  </t>
  </si>
  <si>
    <t xml:space="preserve">VOTOS ANULADOS  </t>
  </si>
  <si>
    <t xml:space="preserve">TOTAL DE  VOTANTES  </t>
  </si>
  <si>
    <t>HACEMOS POR CORDOBA</t>
  </si>
  <si>
    <t>ENCUENTRO VECINAL CORDOBA</t>
  </si>
  <si>
    <t>ENCUENTRO POR CORRIENTES - ECO + JUNTOS POR EL CAMBIO</t>
  </si>
  <si>
    <t>ACCION CHAQUEÑA</t>
  </si>
  <si>
    <t>MOVIMIENTO POLO SOCIAL CHUBUT</t>
  </si>
  <si>
    <t>NUEVA IZQUIERDA</t>
  </si>
  <si>
    <t>FRENTE AMPLIO FORMOSEÑO JUNTOS POR EL CAMBIO</t>
  </si>
  <si>
    <t>JUNTOS POR LA RIOJA</t>
  </si>
  <si>
    <t>COMPROMISO FEDERAL</t>
  </si>
  <si>
    <t>CAMBIA MENDOZA</t>
  </si>
  <si>
    <t>PROTECTORA FUERZA POLITICA</t>
  </si>
  <si>
    <t>FRENTE RENOVADOR DE LA CONCORDIA</t>
  </si>
  <si>
    <t>MOVIMIENTO POPULAR NEUQUINO</t>
  </si>
  <si>
    <t>JUNTOS SOMOS RIO NEGRO</t>
  </si>
  <si>
    <t>UNION POR SALTA</t>
  </si>
  <si>
    <t>CONSERVADOR POPULAR</t>
  </si>
  <si>
    <t xml:space="preserve">FRENTE DE IZQUIERDA Y DE TRABAJADORES - UNIDAD
</t>
  </si>
  <si>
    <t>FRENTE RENOVADOR AUTENTICO</t>
  </si>
  <si>
    <t>FRENTE CIVICO POR SANTIAGO</t>
  </si>
  <si>
    <t>MOVIMIENTO LIBRES DEL SUR</t>
  </si>
  <si>
    <t>FUERZA REPUBLICANA</t>
  </si>
  <si>
    <t>VAMOS TODOS A VIVIR MEJOR</t>
  </si>
  <si>
    <t>GEN</t>
  </si>
  <si>
    <t>AUTODETERMINACION Y LIBERTAD</t>
  </si>
  <si>
    <t>INDEPENDIENTE DEL CHUBUT</t>
  </si>
  <si>
    <t>SOCIALISTA</t>
  </si>
  <si>
    <t>SOCIAL PATAGONICO</t>
  </si>
  <si>
    <t>OBRERO</t>
  </si>
  <si>
    <t>ELECCIONES GENERALES - 27 DE OCTUBRE DE 2019</t>
  </si>
  <si>
    <t>(Incluye P.L., A.E. y V.C.)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</si>
</sst>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3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 vertical="center"/>
    </xf>
    <xf numFmtId="10" fontId="4" fillId="2" borderId="0" xfId="2" applyNumberFormat="1" applyFont="1" applyFill="1" applyBorder="1" applyAlignment="1">
      <alignment horizontal="center" vertical="center" wrapText="1"/>
    </xf>
    <xf numFmtId="4" fontId="2" fillId="2" borderId="0" xfId="3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0" fontId="4" fillId="2" borderId="0" xfId="2" applyNumberFormat="1" applyFont="1" applyFill="1" applyBorder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10" fontId="4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10" fontId="4" fillId="0" borderId="0" xfId="2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10" fontId="4" fillId="0" borderId="1" xfId="2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165" fontId="10" fillId="3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10" fontId="4" fillId="0" borderId="1" xfId="2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/>
    <xf numFmtId="0" fontId="2" fillId="0" borderId="2" xfId="0" applyFont="1" applyFill="1" applyBorder="1" applyAlignment="1">
      <alignment vertical="center"/>
    </xf>
    <xf numFmtId="3" fontId="9" fillId="0" borderId="1" xfId="0" applyNumberFormat="1" applyFont="1" applyFill="1" applyBorder="1"/>
    <xf numFmtId="10" fontId="2" fillId="0" borderId="1" xfId="2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0" fontId="9" fillId="0" borderId="1" xfId="2" applyNumberFormat="1" applyFont="1" applyFill="1" applyBorder="1"/>
    <xf numFmtId="10" fontId="4" fillId="0" borderId="1" xfId="2" applyNumberFormat="1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6" ht="30" customHeight="1" x14ac:dyDescent="0.25">
      <c r="A1" s="40"/>
      <c r="B1" s="57" t="s">
        <v>0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7" customFormat="1" ht="17.25" customHeight="1" x14ac:dyDescent="0.25">
      <c r="A5" s="41"/>
      <c r="B5" s="17" t="s">
        <v>1</v>
      </c>
      <c r="C5" s="18">
        <v>2710325</v>
      </c>
      <c r="D5" s="10"/>
      <c r="E5" s="11"/>
      <c r="F5" s="9"/>
    </row>
    <row r="6" spans="1:6" s="7" customFormat="1" ht="17.25" customHeight="1" x14ac:dyDescent="0.25">
      <c r="A6" s="42"/>
      <c r="B6" s="5" t="s">
        <v>5</v>
      </c>
      <c r="C6" s="6">
        <v>7415</v>
      </c>
      <c r="D6" s="60" t="s">
        <v>72</v>
      </c>
      <c r="E6" s="61"/>
      <c r="F6" s="9"/>
    </row>
    <row r="7" spans="1:6" s="7" customFormat="1" ht="17.25" customHeight="1" x14ac:dyDescent="0.25">
      <c r="A7" s="43"/>
      <c r="B7" s="17" t="s">
        <v>2</v>
      </c>
      <c r="C7" s="3">
        <f>+C20/C5</f>
        <v>0.76477986957283717</v>
      </c>
      <c r="D7" s="4"/>
      <c r="E7" s="12"/>
    </row>
    <row r="8" spans="1:6" s="7" customFormat="1" ht="17.25" customHeight="1" x14ac:dyDescent="0.25">
      <c r="A8" s="43"/>
      <c r="B8" s="17"/>
      <c r="C8" s="3"/>
      <c r="D8" s="4"/>
      <c r="E8" s="12"/>
    </row>
    <row r="9" spans="1:6" s="7" customFormat="1" ht="17.25" customHeight="1" x14ac:dyDescent="0.25">
      <c r="A9" s="43"/>
      <c r="B9" s="17"/>
      <c r="C9" s="3"/>
      <c r="D9" s="4"/>
      <c r="E9" s="12"/>
    </row>
    <row r="10" spans="1:6" s="26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44">
        <v>503</v>
      </c>
      <c r="B11" s="48" t="s">
        <v>30</v>
      </c>
      <c r="C11" s="49">
        <v>1060404</v>
      </c>
      <c r="D11" s="50">
        <f t="shared" ref="D11:D16" si="0">+C11/$C$17</f>
        <v>0.53017787690660079</v>
      </c>
      <c r="E11" s="50">
        <f t="shared" ref="E11:E16" si="1">+C11/($C$17+$C$18)</f>
        <v>0.51569423201776032</v>
      </c>
    </row>
    <row r="12" spans="1:6" ht="17.25" customHeight="1" x14ac:dyDescent="0.25">
      <c r="A12" s="44">
        <v>502</v>
      </c>
      <c r="B12" s="48" t="s">
        <v>36</v>
      </c>
      <c r="C12" s="49">
        <v>641054</v>
      </c>
      <c r="D12" s="50">
        <f t="shared" si="0"/>
        <v>0.32051241668504082</v>
      </c>
      <c r="E12" s="50">
        <f t="shared" si="1"/>
        <v>0.31175650998290588</v>
      </c>
    </row>
    <row r="13" spans="1:6" ht="17.25" customHeight="1" x14ac:dyDescent="0.25">
      <c r="A13" s="44">
        <v>501</v>
      </c>
      <c r="B13" s="48" t="s">
        <v>38</v>
      </c>
      <c r="C13" s="49">
        <v>122560</v>
      </c>
      <c r="D13" s="50">
        <f t="shared" si="0"/>
        <v>6.1277211886859147E-2</v>
      </c>
      <c r="E13" s="50">
        <f t="shared" si="1"/>
        <v>5.960321262094137E-2</v>
      </c>
    </row>
    <row r="14" spans="1:6" ht="17.25" customHeight="1" x14ac:dyDescent="0.25">
      <c r="A14" s="44">
        <v>504</v>
      </c>
      <c r="B14" s="48" t="s">
        <v>37</v>
      </c>
      <c r="C14" s="49">
        <v>114968</v>
      </c>
      <c r="D14" s="50">
        <f t="shared" si="0"/>
        <v>5.7481384597000834E-2</v>
      </c>
      <c r="E14" s="50">
        <f t="shared" si="1"/>
        <v>5.5911081499709428E-2</v>
      </c>
    </row>
    <row r="15" spans="1:6" ht="17.25" customHeight="1" x14ac:dyDescent="0.25">
      <c r="A15" s="44">
        <v>87</v>
      </c>
      <c r="B15" s="48" t="s">
        <v>31</v>
      </c>
      <c r="C15" s="49">
        <v>36420</v>
      </c>
      <c r="D15" s="50">
        <f t="shared" si="0"/>
        <v>1.8209171482697538E-2</v>
      </c>
      <c r="E15" s="50">
        <f t="shared" si="1"/>
        <v>1.7711724899271253E-2</v>
      </c>
    </row>
    <row r="16" spans="1:6" ht="17.25" customHeight="1" x14ac:dyDescent="0.25">
      <c r="A16" s="44">
        <v>187</v>
      </c>
      <c r="B16" s="48" t="s">
        <v>66</v>
      </c>
      <c r="C16" s="49">
        <v>24685</v>
      </c>
      <c r="D16" s="50">
        <f t="shared" si="0"/>
        <v>1.2341938441800898E-2</v>
      </c>
      <c r="E16" s="50">
        <f t="shared" si="1"/>
        <v>1.2004775649053017E-2</v>
      </c>
    </row>
    <row r="17" spans="2:4" ht="17.25" customHeight="1" x14ac:dyDescent="0.25">
      <c r="B17" s="22" t="s">
        <v>39</v>
      </c>
      <c r="C17" s="32">
        <f>SUM(C11:C16)</f>
        <v>2000091</v>
      </c>
      <c r="D17" s="33">
        <f>+C17/$C$20</f>
        <v>0.96492139625492446</v>
      </c>
    </row>
    <row r="18" spans="2:4" ht="17.25" customHeight="1" x14ac:dyDescent="0.25">
      <c r="B18" s="23" t="s">
        <v>40</v>
      </c>
      <c r="C18" s="30">
        <v>56174</v>
      </c>
      <c r="D18" s="31">
        <f t="shared" ref="D18:D19" si="2">+C18/$C$20</f>
        <v>2.7100514183216729E-2</v>
      </c>
    </row>
    <row r="19" spans="2:4" ht="17.25" customHeight="1" x14ac:dyDescent="0.25">
      <c r="B19" s="23" t="s">
        <v>41</v>
      </c>
      <c r="C19" s="30">
        <v>16537</v>
      </c>
      <c r="D19" s="31">
        <f t="shared" si="2"/>
        <v>7.978089561858779E-3</v>
      </c>
    </row>
    <row r="20" spans="2:4" ht="17.25" customHeight="1" x14ac:dyDescent="0.25">
      <c r="B20" s="22" t="s">
        <v>42</v>
      </c>
      <c r="C20" s="39">
        <f>SUM(C17:C19)</f>
        <v>2072802</v>
      </c>
    </row>
  </sheetData>
  <sortState ref="A11:E16">
    <sortCondition descending="1" ref="C11:C16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5" ht="30" customHeight="1" x14ac:dyDescent="0.25">
      <c r="A1" s="40"/>
      <c r="B1" s="57" t="s">
        <v>14</v>
      </c>
      <c r="C1" s="57"/>
      <c r="D1" s="57"/>
      <c r="E1" s="57"/>
    </row>
    <row r="2" spans="1:5" ht="17.25" customHeight="1" x14ac:dyDescent="0.25">
      <c r="A2" s="40"/>
      <c r="B2" s="59" t="s">
        <v>71</v>
      </c>
      <c r="C2" s="59"/>
      <c r="D2" s="59"/>
      <c r="E2" s="59"/>
    </row>
    <row r="3" spans="1:5" ht="17.25" customHeight="1" x14ac:dyDescent="0.25">
      <c r="A3" s="40"/>
      <c r="B3" s="58" t="s">
        <v>34</v>
      </c>
      <c r="C3" s="58"/>
      <c r="D3" s="58"/>
      <c r="E3" s="58"/>
    </row>
    <row r="4" spans="1:5" ht="17.25" customHeight="1" x14ac:dyDescent="0.25">
      <c r="B4" s="14"/>
      <c r="C4" s="14"/>
      <c r="D4" s="15"/>
      <c r="E4" s="16"/>
    </row>
    <row r="5" spans="1:5" s="2" customFormat="1" ht="17.25" customHeight="1" x14ac:dyDescent="0.25">
      <c r="A5" s="41"/>
      <c r="B5" s="17" t="s">
        <v>1</v>
      </c>
      <c r="C5" s="18">
        <v>558872</v>
      </c>
      <c r="E5" s="7"/>
    </row>
    <row r="6" spans="1:5" s="2" customFormat="1" ht="17.25" customHeight="1" x14ac:dyDescent="0.25">
      <c r="A6" s="42"/>
      <c r="B6" s="5" t="s">
        <v>5</v>
      </c>
      <c r="C6" s="6">
        <v>1825</v>
      </c>
      <c r="D6" s="60" t="s">
        <v>72</v>
      </c>
      <c r="E6" s="61"/>
    </row>
    <row r="7" spans="1:5" s="2" customFormat="1" ht="17.25" customHeight="1" x14ac:dyDescent="0.25">
      <c r="A7" s="43"/>
      <c r="B7" s="17" t="s">
        <v>2</v>
      </c>
      <c r="C7" s="3">
        <f>+C18/C5</f>
        <v>0.81768455030847853</v>
      </c>
      <c r="D7" s="4"/>
      <c r="E7" s="12"/>
    </row>
    <row r="8" spans="1:5" s="2" customFormat="1" ht="17.25" customHeight="1" x14ac:dyDescent="0.25">
      <c r="A8" s="43"/>
      <c r="B8" s="17"/>
      <c r="C8" s="3"/>
      <c r="D8" s="4"/>
      <c r="E8" s="12"/>
    </row>
    <row r="9" spans="1:5" s="2" customFormat="1" ht="17.25" customHeight="1" x14ac:dyDescent="0.25">
      <c r="A9" s="43"/>
      <c r="B9" s="17"/>
      <c r="C9" s="3"/>
      <c r="D9" s="4"/>
      <c r="E9" s="12"/>
    </row>
    <row r="10" spans="1:5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5" ht="17.25" customHeight="1" x14ac:dyDescent="0.25">
      <c r="A11" s="52">
        <v>501</v>
      </c>
      <c r="B11" s="52" t="s">
        <v>36</v>
      </c>
      <c r="C11" s="52">
        <v>189305</v>
      </c>
      <c r="D11" s="50">
        <f>+C11/$C$15</f>
        <v>0.45404177649646343</v>
      </c>
      <c r="E11" s="50">
        <f>+C11/($C$15+$C$16)</f>
        <v>0.41834989303961956</v>
      </c>
    </row>
    <row r="12" spans="1:5" ht="17.25" customHeight="1" x14ac:dyDescent="0.25">
      <c r="A12" s="52">
        <v>502</v>
      </c>
      <c r="B12" s="52" t="s">
        <v>30</v>
      </c>
      <c r="C12" s="52">
        <v>180877</v>
      </c>
      <c r="D12" s="50">
        <f t="shared" ref="D12:D14" si="0">+C12/$C$15</f>
        <v>0.43382749746362126</v>
      </c>
      <c r="E12" s="50">
        <f t="shared" ref="E12:E14" si="1">+C12/($C$15+$C$16)</f>
        <v>0.39972464331807012</v>
      </c>
    </row>
    <row r="13" spans="1:5" ht="17.25" customHeight="1" x14ac:dyDescent="0.25">
      <c r="A13" s="52">
        <v>503</v>
      </c>
      <c r="B13" s="52" t="s">
        <v>37</v>
      </c>
      <c r="C13" s="52">
        <v>29030</v>
      </c>
      <c r="D13" s="50">
        <f t="shared" si="0"/>
        <v>6.9627494105767587E-2</v>
      </c>
      <c r="E13" s="50">
        <f t="shared" si="1"/>
        <v>6.4154129024273823E-2</v>
      </c>
    </row>
    <row r="14" spans="1:5" ht="17.25" customHeight="1" x14ac:dyDescent="0.25">
      <c r="A14" s="52">
        <v>504</v>
      </c>
      <c r="B14" s="52" t="s">
        <v>38</v>
      </c>
      <c r="C14" s="52">
        <v>17721</v>
      </c>
      <c r="D14" s="50">
        <f t="shared" si="0"/>
        <v>4.2503231934147692E-2</v>
      </c>
      <c r="E14" s="50">
        <f t="shared" si="1"/>
        <v>3.9162084755051889E-2</v>
      </c>
    </row>
    <row r="15" spans="1:5" ht="17.25" customHeight="1" x14ac:dyDescent="0.25">
      <c r="B15" s="22" t="s">
        <v>39</v>
      </c>
      <c r="C15" s="36">
        <f>SUM(C11:C14)</f>
        <v>416933</v>
      </c>
      <c r="D15" s="38">
        <f>+C15/$C$18</f>
        <v>0.91236397136861269</v>
      </c>
    </row>
    <row r="16" spans="1:5" ht="17.25" customHeight="1" x14ac:dyDescent="0.25">
      <c r="B16" s="23" t="s">
        <v>40</v>
      </c>
      <c r="C16" s="35">
        <v>35571</v>
      </c>
      <c r="D16" s="37">
        <f t="shared" ref="D16:D17" si="2">+C16/$C$18</f>
        <v>7.7839122414279802E-2</v>
      </c>
    </row>
    <row r="17" spans="2:4" ht="17.25" customHeight="1" x14ac:dyDescent="0.25">
      <c r="B17" s="23" t="s">
        <v>41</v>
      </c>
      <c r="C17" s="35">
        <v>4477</v>
      </c>
      <c r="D17" s="37">
        <f t="shared" si="2"/>
        <v>9.7969062171074945E-3</v>
      </c>
    </row>
    <row r="18" spans="2:4" ht="17.25" customHeight="1" x14ac:dyDescent="0.25">
      <c r="B18" s="22" t="s">
        <v>42</v>
      </c>
      <c r="C18" s="45">
        <f>SUM(C15:C17)</f>
        <v>456981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6" width="30.28515625" style="13" bestFit="1" customWidth="1"/>
    <col min="7" max="16384" width="11.42578125" style="13"/>
  </cols>
  <sheetData>
    <row r="1" spans="1:6" ht="30" customHeight="1" x14ac:dyDescent="0.25">
      <c r="A1" s="40"/>
      <c r="B1" s="57" t="s">
        <v>15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287461</v>
      </c>
      <c r="E5" s="7"/>
      <c r="F5" s="9"/>
    </row>
    <row r="6" spans="1:6" s="2" customFormat="1" ht="17.25" customHeight="1" x14ac:dyDescent="0.25">
      <c r="A6" s="42"/>
      <c r="B6" s="5" t="s">
        <v>5</v>
      </c>
      <c r="C6" s="6">
        <v>867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0.81210320704373806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114079</v>
      </c>
      <c r="D11" s="50">
        <f>+C11/$C$15</f>
        <v>0.5163067091494985</v>
      </c>
      <c r="E11" s="50">
        <f>+C11/($C$15+$C$16)</f>
        <v>0.49283082120469851</v>
      </c>
    </row>
    <row r="12" spans="1:6" ht="17.25" customHeight="1" x14ac:dyDescent="0.25">
      <c r="A12" s="52">
        <v>502</v>
      </c>
      <c r="B12" s="52" t="s">
        <v>30</v>
      </c>
      <c r="C12" s="52">
        <v>87049</v>
      </c>
      <c r="D12" s="50">
        <f t="shared" ref="D12:D14" si="0">+C12/$C$15</f>
        <v>0.39397244650421809</v>
      </c>
      <c r="E12" s="50">
        <f t="shared" ref="E12:E14" si="1">+C12/($C$15+$C$16)</f>
        <v>0.3760589605014753</v>
      </c>
    </row>
    <row r="13" spans="1:6" ht="17.25" customHeight="1" x14ac:dyDescent="0.25">
      <c r="A13" s="52">
        <v>50</v>
      </c>
      <c r="B13" s="52" t="s">
        <v>68</v>
      </c>
      <c r="C13" s="52">
        <v>14627</v>
      </c>
      <c r="D13" s="50">
        <f t="shared" si="0"/>
        <v>6.6199898620514869E-2</v>
      </c>
      <c r="E13" s="50">
        <f t="shared" si="1"/>
        <v>6.3189863355754564E-2</v>
      </c>
    </row>
    <row r="14" spans="1:6" ht="17.25" customHeight="1" x14ac:dyDescent="0.25">
      <c r="A14" s="52">
        <v>503</v>
      </c>
      <c r="B14" s="52" t="s">
        <v>38</v>
      </c>
      <c r="C14" s="52">
        <v>5197</v>
      </c>
      <c r="D14" s="50">
        <f t="shared" si="0"/>
        <v>2.3520945725768492E-2</v>
      </c>
      <c r="E14" s="50">
        <f t="shared" si="1"/>
        <v>2.2451474660549427E-2</v>
      </c>
    </row>
    <row r="15" spans="1:6" ht="17.25" customHeight="1" x14ac:dyDescent="0.25">
      <c r="B15" s="22" t="s">
        <v>39</v>
      </c>
      <c r="C15" s="36">
        <f>SUM(C11:C14)</f>
        <v>220952</v>
      </c>
      <c r="D15" s="38">
        <f>+C15/$C$18</f>
        <v>0.94647201946472015</v>
      </c>
    </row>
    <row r="16" spans="1:6" ht="17.25" customHeight="1" x14ac:dyDescent="0.25">
      <c r="B16" s="23" t="s">
        <v>40</v>
      </c>
      <c r="C16" s="35">
        <v>10525</v>
      </c>
      <c r="D16" s="38">
        <f t="shared" ref="D16:D17" si="2">+C16/$C$18</f>
        <v>4.5084986806483672E-2</v>
      </c>
    </row>
    <row r="17" spans="2:4" ht="17.25" customHeight="1" x14ac:dyDescent="0.25">
      <c r="B17" s="23" t="s">
        <v>41</v>
      </c>
      <c r="C17" s="35">
        <v>1971</v>
      </c>
      <c r="D17" s="38">
        <f t="shared" si="2"/>
        <v>8.4429937287961339E-3</v>
      </c>
    </row>
    <row r="18" spans="2:4" ht="17.25" customHeight="1" x14ac:dyDescent="0.25">
      <c r="B18" s="22" t="s">
        <v>42</v>
      </c>
      <c r="C18" s="45">
        <f>SUM(C15:C17)</f>
        <v>233448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G9" sqref="G9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6" ht="30" customHeight="1" x14ac:dyDescent="0.25">
      <c r="A1" s="40"/>
      <c r="B1" s="57" t="s">
        <v>16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7" customFormat="1" ht="17.25" customHeight="1" x14ac:dyDescent="0.25">
      <c r="A5" s="41"/>
      <c r="B5" s="17" t="s">
        <v>1</v>
      </c>
      <c r="C5" s="18">
        <v>289327</v>
      </c>
      <c r="D5" s="2"/>
      <c r="F5" s="9"/>
    </row>
    <row r="6" spans="1:6" s="7" customFormat="1" ht="17.25" customHeight="1" x14ac:dyDescent="0.25">
      <c r="A6" s="42"/>
      <c r="B6" s="5" t="s">
        <v>5</v>
      </c>
      <c r="C6" s="6">
        <v>908</v>
      </c>
      <c r="D6" s="60" t="s">
        <v>72</v>
      </c>
      <c r="E6" s="61"/>
      <c r="F6" s="9"/>
    </row>
    <row r="7" spans="1:6" s="7" customFormat="1" ht="17.25" customHeight="1" x14ac:dyDescent="0.25">
      <c r="A7" s="43"/>
      <c r="B7" s="17" t="s">
        <v>2</v>
      </c>
      <c r="C7" s="3">
        <f>+C18/C5</f>
        <v>0.80873544466987179</v>
      </c>
      <c r="D7" s="4"/>
      <c r="E7" s="12"/>
    </row>
    <row r="8" spans="1:6" s="7" customFormat="1" ht="17.25" customHeight="1" x14ac:dyDescent="0.25">
      <c r="A8" s="43"/>
      <c r="B8" s="17"/>
      <c r="C8" s="3"/>
      <c r="D8" s="4"/>
      <c r="E8" s="12"/>
    </row>
    <row r="9" spans="1:6" s="7" customFormat="1" ht="17.25" customHeight="1" x14ac:dyDescent="0.25">
      <c r="A9" s="43"/>
      <c r="B9" s="17"/>
      <c r="C9" s="3"/>
      <c r="D9" s="4"/>
      <c r="E9" s="12"/>
    </row>
    <row r="10" spans="1:6" s="26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52">
        <v>503</v>
      </c>
      <c r="B11" s="52" t="s">
        <v>36</v>
      </c>
      <c r="C11" s="52">
        <v>70564</v>
      </c>
      <c r="D11" s="50">
        <f>+C11/$C$15</f>
        <v>0.52176484941696677</v>
      </c>
      <c r="E11" s="50">
        <f>+C11/($C$15+$C$16)</f>
        <v>0.30490429071425484</v>
      </c>
    </row>
    <row r="12" spans="1:6" ht="17.25" customHeight="1" x14ac:dyDescent="0.25">
      <c r="A12" s="52">
        <v>502</v>
      </c>
      <c r="B12" s="52" t="s">
        <v>50</v>
      </c>
      <c r="C12" s="52">
        <v>60498</v>
      </c>
      <c r="D12" s="50">
        <f t="shared" ref="D12:D14" si="0">+C12/$C$15</f>
        <v>0.4473347579506215</v>
      </c>
      <c r="E12" s="50">
        <f t="shared" ref="E12:E14" si="1">+C12/($C$15+$C$16)</f>
        <v>0.26140949747223785</v>
      </c>
    </row>
    <row r="13" spans="1:6" ht="17.25" customHeight="1" x14ac:dyDescent="0.25">
      <c r="A13" s="52">
        <v>82</v>
      </c>
      <c r="B13" s="52" t="s">
        <v>51</v>
      </c>
      <c r="C13" s="52">
        <v>2181</v>
      </c>
      <c r="D13" s="50">
        <f t="shared" si="0"/>
        <v>1.6126766291287405E-2</v>
      </c>
      <c r="E13" s="50">
        <f t="shared" si="1"/>
        <v>9.4240159011364129E-3</v>
      </c>
    </row>
    <row r="14" spans="1:6" ht="17.25" customHeight="1" x14ac:dyDescent="0.25">
      <c r="A14" s="52">
        <v>501</v>
      </c>
      <c r="B14" s="52" t="s">
        <v>38</v>
      </c>
      <c r="C14" s="52">
        <v>1998</v>
      </c>
      <c r="D14" s="50">
        <f t="shared" si="0"/>
        <v>1.4773626341124363E-2</v>
      </c>
      <c r="E14" s="50">
        <f t="shared" si="1"/>
        <v>8.6332800414812248E-3</v>
      </c>
    </row>
    <row r="15" spans="1:6" ht="17.25" customHeight="1" x14ac:dyDescent="0.25">
      <c r="B15" s="22" t="s">
        <v>39</v>
      </c>
      <c r="C15" s="36">
        <f>SUM(C11:C14)</f>
        <v>135241</v>
      </c>
      <c r="D15" s="38">
        <f>+C15/$C$18</f>
        <v>0.57798016146058151</v>
      </c>
    </row>
    <row r="16" spans="1:6" ht="17.25" customHeight="1" x14ac:dyDescent="0.25">
      <c r="B16" s="23" t="s">
        <v>40</v>
      </c>
      <c r="C16" s="35">
        <v>96189</v>
      </c>
      <c r="D16" s="37">
        <f t="shared" ref="D16:D17" si="2">+C16/$C$18</f>
        <v>0.41108342699870509</v>
      </c>
    </row>
    <row r="17" spans="2:4" ht="17.25" customHeight="1" x14ac:dyDescent="0.25">
      <c r="B17" s="23" t="s">
        <v>41</v>
      </c>
      <c r="C17" s="35">
        <v>2559</v>
      </c>
      <c r="D17" s="37">
        <f t="shared" si="2"/>
        <v>1.0936411540713451E-2</v>
      </c>
    </row>
    <row r="18" spans="2:4" ht="17.25" customHeight="1" x14ac:dyDescent="0.25">
      <c r="B18" s="22" t="s">
        <v>42</v>
      </c>
      <c r="C18" s="45">
        <f>SUM(C15:C17)</f>
        <v>233989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17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1448621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4161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0.81073034285710344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503</v>
      </c>
      <c r="B11" s="52" t="s">
        <v>52</v>
      </c>
      <c r="C11" s="52">
        <v>583897</v>
      </c>
      <c r="D11" s="50">
        <f>+C11/$C$15</f>
        <v>0.52443640086942467</v>
      </c>
      <c r="E11" s="50">
        <f>+C11/($C$15+$C$16)</f>
        <v>0.50364690883935492</v>
      </c>
    </row>
    <row r="12" spans="1:6" ht="17.25" customHeight="1" x14ac:dyDescent="0.25">
      <c r="A12" s="52">
        <v>502</v>
      </c>
      <c r="B12" s="52" t="s">
        <v>36</v>
      </c>
      <c r="C12" s="52">
        <v>423002</v>
      </c>
      <c r="D12" s="50">
        <f t="shared" ref="D12:D14" si="0">+C12/$C$15</f>
        <v>0.37992599112612047</v>
      </c>
      <c r="E12" s="50">
        <f t="shared" ref="E12:E14" si="1">+C12/($C$15+$C$16)</f>
        <v>0.3648651213019844</v>
      </c>
    </row>
    <row r="13" spans="1:6" ht="17.25" customHeight="1" x14ac:dyDescent="0.25">
      <c r="A13" s="52">
        <v>222</v>
      </c>
      <c r="B13" s="52" t="s">
        <v>53</v>
      </c>
      <c r="C13" s="52">
        <v>74138</v>
      </c>
      <c r="D13" s="50">
        <f t="shared" si="0"/>
        <v>6.6588226840791104E-2</v>
      </c>
      <c r="E13" s="50">
        <f t="shared" si="1"/>
        <v>6.3948563749312112E-2</v>
      </c>
    </row>
    <row r="14" spans="1:6" ht="17.25" customHeight="1" x14ac:dyDescent="0.25">
      <c r="A14" s="52">
        <v>501</v>
      </c>
      <c r="B14" s="52" t="s">
        <v>38</v>
      </c>
      <c r="C14" s="52">
        <v>32343</v>
      </c>
      <c r="D14" s="50">
        <f t="shared" si="0"/>
        <v>2.9049381163663797E-2</v>
      </c>
      <c r="E14" s="50">
        <f t="shared" si="1"/>
        <v>2.7897817547600443E-2</v>
      </c>
    </row>
    <row r="15" spans="1:6" ht="17.25" customHeight="1" x14ac:dyDescent="0.25">
      <c r="B15" s="22" t="s">
        <v>39</v>
      </c>
      <c r="C15" s="36">
        <f>SUM(C11:C14)</f>
        <v>1113380</v>
      </c>
      <c r="D15" s="38">
        <f>+C15/$C$18</f>
        <v>0.94800845678922996</v>
      </c>
    </row>
    <row r="16" spans="1:6" ht="17.25" customHeight="1" x14ac:dyDescent="0.25">
      <c r="B16" s="23" t="s">
        <v>40</v>
      </c>
      <c r="C16" s="35">
        <v>45958</v>
      </c>
      <c r="D16" s="37">
        <f t="shared" ref="D16:D17" si="2">+C16/$C$18</f>
        <v>3.9131808238983483E-2</v>
      </c>
    </row>
    <row r="17" spans="2:4" ht="17.25" customHeight="1" x14ac:dyDescent="0.25">
      <c r="B17" s="23" t="s">
        <v>41</v>
      </c>
      <c r="C17" s="35">
        <v>15103</v>
      </c>
      <c r="D17" s="37">
        <f t="shared" si="2"/>
        <v>1.2859734971786578E-2</v>
      </c>
    </row>
    <row r="18" spans="2:4" ht="17.25" customHeight="1" x14ac:dyDescent="0.25">
      <c r="B18" s="22" t="s">
        <v>42</v>
      </c>
      <c r="C18" s="45">
        <f>SUM(C15:C17)</f>
        <v>1174441</v>
      </c>
    </row>
  </sheetData>
  <sortState ref="A11:E14">
    <sortCondition descending="1" ref="C11:C14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18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929542</v>
      </c>
      <c r="D5" s="10"/>
      <c r="E5" s="11"/>
      <c r="F5" s="1"/>
    </row>
    <row r="6" spans="1:6" s="2" customFormat="1" ht="17.25" customHeight="1" x14ac:dyDescent="0.25">
      <c r="A6" s="42"/>
      <c r="B6" s="5" t="s">
        <v>5</v>
      </c>
      <c r="C6" s="6">
        <v>2689</v>
      </c>
      <c r="D6" s="60" t="s">
        <v>72</v>
      </c>
      <c r="E6" s="61"/>
      <c r="F6" s="9"/>
    </row>
    <row r="7" spans="1:6" s="2" customFormat="1" ht="17.25" customHeight="1" x14ac:dyDescent="0.25">
      <c r="A7" s="43"/>
      <c r="B7" s="17" t="s">
        <v>2</v>
      </c>
      <c r="C7" s="3">
        <f>+C18/C5</f>
        <v>0.79866966742761492</v>
      </c>
      <c r="D7" s="4"/>
      <c r="E7" s="12"/>
      <c r="F7" s="7"/>
    </row>
    <row r="8" spans="1:6" s="2" customFormat="1" ht="17.25" customHeight="1" x14ac:dyDescent="0.25">
      <c r="A8" s="43"/>
      <c r="B8" s="17"/>
      <c r="C8" s="3"/>
      <c r="D8" s="4"/>
      <c r="E8" s="12"/>
      <c r="F8" s="7"/>
    </row>
    <row r="9" spans="1:6" s="2" customFormat="1" ht="17.25" customHeight="1" x14ac:dyDescent="0.25">
      <c r="A9" s="43"/>
      <c r="B9" s="17"/>
      <c r="C9" s="3"/>
      <c r="D9" s="4"/>
      <c r="E9" s="12"/>
      <c r="F9" s="7" t="s">
        <v>33</v>
      </c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502</v>
      </c>
      <c r="B11" s="52" t="s">
        <v>36</v>
      </c>
      <c r="C11" s="52">
        <v>234404</v>
      </c>
      <c r="D11" s="50">
        <f>+C11/$C$15</f>
        <v>0.34943009877492853</v>
      </c>
      <c r="E11" s="50">
        <f>+C11/($C$15+$C$16)</f>
        <v>0.32278738121172645</v>
      </c>
    </row>
    <row r="12" spans="1:6" ht="17.25" customHeight="1" x14ac:dyDescent="0.25">
      <c r="A12" s="52">
        <v>503</v>
      </c>
      <c r="B12" s="52" t="s">
        <v>30</v>
      </c>
      <c r="C12" s="52">
        <v>225232</v>
      </c>
      <c r="D12" s="50">
        <f t="shared" ref="D12:D14" si="0">+C12/$C$15</f>
        <v>0.33575723966858373</v>
      </c>
      <c r="E12" s="50">
        <f t="shared" ref="E12:E14" si="1">+C12/($C$15+$C$16)</f>
        <v>0.31015702566969666</v>
      </c>
    </row>
    <row r="13" spans="1:6" ht="17.25" customHeight="1" x14ac:dyDescent="0.25">
      <c r="A13" s="52">
        <v>501</v>
      </c>
      <c r="B13" s="52" t="s">
        <v>54</v>
      </c>
      <c r="C13" s="52">
        <v>191876</v>
      </c>
      <c r="D13" s="50">
        <f t="shared" si="0"/>
        <v>0.2860328732979735</v>
      </c>
      <c r="E13" s="50">
        <f t="shared" si="1"/>
        <v>0.26422395333433402</v>
      </c>
    </row>
    <row r="14" spans="1:6" ht="17.25" customHeight="1" x14ac:dyDescent="0.25">
      <c r="A14" s="52">
        <v>50</v>
      </c>
      <c r="B14" s="52" t="s">
        <v>68</v>
      </c>
      <c r="C14" s="52">
        <v>19306</v>
      </c>
      <c r="D14" s="50">
        <f t="shared" si="0"/>
        <v>2.8779788258514231E-2</v>
      </c>
      <c r="E14" s="50">
        <f t="shared" si="1"/>
        <v>2.6585438736854282E-2</v>
      </c>
    </row>
    <row r="15" spans="1:6" ht="17.25" customHeight="1" x14ac:dyDescent="0.25">
      <c r="B15" s="22" t="s">
        <v>39</v>
      </c>
      <c r="C15" s="36">
        <f>SUM(C11:C14)</f>
        <v>670818</v>
      </c>
      <c r="D15" s="50">
        <f>+C15/$C$18</f>
        <v>0.90358393150834393</v>
      </c>
      <c r="E15" s="13"/>
    </row>
    <row r="16" spans="1:6" ht="17.25" customHeight="1" x14ac:dyDescent="0.25">
      <c r="B16" s="23" t="s">
        <v>40</v>
      </c>
      <c r="C16" s="35">
        <v>55369</v>
      </c>
      <c r="D16" s="50">
        <f t="shared" ref="D16:D17" si="2">+C16/$C$18</f>
        <v>7.458138974160726E-2</v>
      </c>
    </row>
    <row r="17" spans="2:4" ht="17.25" customHeight="1" x14ac:dyDescent="0.25">
      <c r="B17" s="23" t="s">
        <v>41</v>
      </c>
      <c r="C17" s="35">
        <v>16210</v>
      </c>
      <c r="D17" s="50">
        <f t="shared" si="2"/>
        <v>2.1834678750048828E-2</v>
      </c>
    </row>
    <row r="18" spans="2:4" ht="17.25" customHeight="1" x14ac:dyDescent="0.25">
      <c r="B18" s="22" t="s">
        <v>42</v>
      </c>
      <c r="C18" s="45">
        <f>SUM(C15:C17)</f>
        <v>742397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19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508431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1530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+C19/C5</f>
        <v>0.83940987075925744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52">
        <v>503</v>
      </c>
      <c r="B11" s="52" t="s">
        <v>36</v>
      </c>
      <c r="C11" s="52">
        <v>137285</v>
      </c>
      <c r="D11" s="50">
        <f>+C11/$C$16</f>
        <v>0.36386357733144625</v>
      </c>
      <c r="E11" s="50">
        <f>+C11/($C$16+$C$17)</f>
        <v>0.33021840573435318</v>
      </c>
    </row>
    <row r="12" spans="1:6" ht="17.25" customHeight="1" x14ac:dyDescent="0.25">
      <c r="A12" s="52">
        <v>501</v>
      </c>
      <c r="B12" s="52" t="s">
        <v>30</v>
      </c>
      <c r="C12" s="52">
        <v>123386</v>
      </c>
      <c r="D12" s="50">
        <f t="shared" ref="D12:D15" si="0">+C12/$C$16</f>
        <v>0.3270253221591421</v>
      </c>
      <c r="E12" s="50">
        <f t="shared" ref="E12:E15" si="1">+C12/($C$16+$C$17)</f>
        <v>0.29678645307163132</v>
      </c>
    </row>
    <row r="13" spans="1:6" ht="17.25" customHeight="1" x14ac:dyDescent="0.25">
      <c r="A13" s="52">
        <v>151</v>
      </c>
      <c r="B13" s="52" t="s">
        <v>55</v>
      </c>
      <c r="C13" s="52">
        <v>78342</v>
      </c>
      <c r="D13" s="50">
        <f t="shared" si="0"/>
        <v>0.20763958462541546</v>
      </c>
      <c r="E13" s="50">
        <f t="shared" si="1"/>
        <v>0.18843989031606292</v>
      </c>
    </row>
    <row r="14" spans="1:6" ht="17.25" customHeight="1" x14ac:dyDescent="0.25">
      <c r="A14" s="52">
        <v>502</v>
      </c>
      <c r="B14" s="52" t="s">
        <v>38</v>
      </c>
      <c r="C14" s="52">
        <v>20683</v>
      </c>
      <c r="D14" s="50">
        <f t="shared" si="0"/>
        <v>5.4818737443612209E-2</v>
      </c>
      <c r="E14" s="50">
        <f t="shared" si="1"/>
        <v>4.9749843652282674E-2</v>
      </c>
    </row>
    <row r="15" spans="1:6" ht="17.25" customHeight="1" x14ac:dyDescent="0.25">
      <c r="A15" s="52">
        <v>504</v>
      </c>
      <c r="B15" s="52" t="s">
        <v>37</v>
      </c>
      <c r="C15" s="52">
        <v>17602</v>
      </c>
      <c r="D15" s="50">
        <f t="shared" si="0"/>
        <v>4.6652778440383992E-2</v>
      </c>
      <c r="E15" s="50">
        <f t="shared" si="1"/>
        <v>4.2338961851156973E-2</v>
      </c>
    </row>
    <row r="16" spans="1:6" ht="17.25" customHeight="1" x14ac:dyDescent="0.25">
      <c r="B16" s="22" t="s">
        <v>39</v>
      </c>
      <c r="C16" s="36">
        <f>SUM(C11:C15)</f>
        <v>377298</v>
      </c>
      <c r="D16" s="38">
        <f>+C16/$C$19</f>
        <v>0.88405321686481619</v>
      </c>
    </row>
    <row r="17" spans="2:4" ht="17.25" customHeight="1" x14ac:dyDescent="0.25">
      <c r="B17" s="23" t="s">
        <v>40</v>
      </c>
      <c r="C17" s="35">
        <v>38442</v>
      </c>
      <c r="D17" s="37">
        <f t="shared" ref="D17:D18" si="2">+C17/$C$19</f>
        <v>9.0074089347723194E-2</v>
      </c>
    </row>
    <row r="18" spans="2:4" ht="17.25" customHeight="1" x14ac:dyDescent="0.25">
      <c r="B18" s="23" t="s">
        <v>41</v>
      </c>
      <c r="C18" s="35">
        <v>11042</v>
      </c>
      <c r="D18" s="37">
        <f t="shared" si="2"/>
        <v>2.5872693787460578E-2</v>
      </c>
    </row>
    <row r="19" spans="2:4" ht="17.25" customHeight="1" x14ac:dyDescent="0.25">
      <c r="B19" s="22" t="s">
        <v>42</v>
      </c>
      <c r="C19" s="45">
        <f>SUM(C16:C18)</f>
        <v>426782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20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563382</v>
      </c>
      <c r="D5" s="10"/>
      <c r="E5" s="11"/>
      <c r="F5" s="9"/>
    </row>
    <row r="6" spans="1:6" s="2" customFormat="1" ht="17.25" customHeight="1" x14ac:dyDescent="0.25">
      <c r="A6" s="42"/>
      <c r="B6" s="5" t="s">
        <v>5</v>
      </c>
      <c r="C6" s="6">
        <v>1664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0.8016408049955448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502</v>
      </c>
      <c r="B11" s="52" t="s">
        <v>36</v>
      </c>
      <c r="C11" s="52">
        <v>170935</v>
      </c>
      <c r="D11" s="50">
        <f>+C11/$C$15</f>
        <v>0.45102654152737137</v>
      </c>
      <c r="E11" s="50">
        <f>+C11/($C$15+$C$16)</f>
        <v>0.39418005889583002</v>
      </c>
    </row>
    <row r="12" spans="1:6" ht="17.25" customHeight="1" x14ac:dyDescent="0.25">
      <c r="A12" s="52">
        <v>169</v>
      </c>
      <c r="B12" s="52" t="s">
        <v>56</v>
      </c>
      <c r="C12" s="52">
        <v>121478</v>
      </c>
      <c r="D12" s="50">
        <f t="shared" ref="D12:D14" si="0">+C12/$C$15</f>
        <v>0.32053003897190169</v>
      </c>
      <c r="E12" s="50">
        <f t="shared" ref="E12:E14" si="1">+C12/($C$15+$C$16)</f>
        <v>0.28013107435310286</v>
      </c>
    </row>
    <row r="13" spans="1:6" ht="17.25" customHeight="1" x14ac:dyDescent="0.25">
      <c r="A13" s="52">
        <v>501</v>
      </c>
      <c r="B13" s="52" t="s">
        <v>30</v>
      </c>
      <c r="C13" s="52">
        <v>71949</v>
      </c>
      <c r="D13" s="50">
        <f t="shared" si="0"/>
        <v>0.18984355829030242</v>
      </c>
      <c r="E13" s="50">
        <f t="shared" si="1"/>
        <v>0.16591605614705049</v>
      </c>
    </row>
    <row r="14" spans="1:6" ht="17.25" customHeight="1" x14ac:dyDescent="0.25">
      <c r="A14" s="52">
        <v>503</v>
      </c>
      <c r="B14" s="52" t="s">
        <v>38</v>
      </c>
      <c r="C14" s="52">
        <v>14629</v>
      </c>
      <c r="D14" s="50">
        <f t="shared" si="0"/>
        <v>3.8599861210424524E-2</v>
      </c>
      <c r="E14" s="50">
        <f t="shared" si="1"/>
        <v>3.3734811955346167E-2</v>
      </c>
    </row>
    <row r="15" spans="1:6" ht="17.25" customHeight="1" x14ac:dyDescent="0.25">
      <c r="B15" s="22" t="s">
        <v>39</v>
      </c>
      <c r="C15" s="36">
        <f>SUM(C11:C14)</f>
        <v>378991</v>
      </c>
      <c r="D15" s="50">
        <f>+C15/$C$18</f>
        <v>0.83916258884485084</v>
      </c>
      <c r="E15" s="13"/>
    </row>
    <row r="16" spans="1:6" ht="17.25" customHeight="1" x14ac:dyDescent="0.25">
      <c r="B16" s="23" t="s">
        <v>40</v>
      </c>
      <c r="C16" s="35">
        <v>54656</v>
      </c>
      <c r="D16" s="37">
        <f t="shared" ref="D16:D17" si="2">+C16/$C$18</f>
        <v>0.12101941855058344</v>
      </c>
    </row>
    <row r="17" spans="2:4" ht="17.25" customHeight="1" x14ac:dyDescent="0.25">
      <c r="B17" s="23" t="s">
        <v>41</v>
      </c>
      <c r="C17" s="35">
        <v>17983</v>
      </c>
      <c r="D17" s="37">
        <f t="shared" si="2"/>
        <v>3.9817992604565686E-2</v>
      </c>
    </row>
    <row r="18" spans="2:4" ht="17.25" customHeight="1" x14ac:dyDescent="0.25">
      <c r="B18" s="22" t="s">
        <v>42</v>
      </c>
      <c r="C18" s="34">
        <f>SUM(C15:C17)</f>
        <v>451630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21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1029950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3119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+C19/C5</f>
        <v>0.76088936356133796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328966</v>
      </c>
      <c r="D11" s="50">
        <f>+C11/$C$16</f>
        <v>0.46678794001793561</v>
      </c>
      <c r="E11" s="50">
        <f>+C11/($C$16+$C$17)</f>
        <v>0.4227382131874543</v>
      </c>
    </row>
    <row r="12" spans="1:6" ht="17.25" customHeight="1" x14ac:dyDescent="0.25">
      <c r="A12" s="52">
        <v>503</v>
      </c>
      <c r="B12" s="52" t="s">
        <v>30</v>
      </c>
      <c r="C12" s="52">
        <v>244225</v>
      </c>
      <c r="D12" s="50">
        <f t="shared" ref="D12:D15" si="0">+C12/$C$16</f>
        <v>0.34654427707082286</v>
      </c>
      <c r="E12" s="50">
        <f t="shared" ref="E12:E15" si="1">+C12/($C$16+$C$17)</f>
        <v>0.31384167395933327</v>
      </c>
    </row>
    <row r="13" spans="1:6" ht="17.25" customHeight="1" x14ac:dyDescent="0.25">
      <c r="A13" s="52">
        <v>502</v>
      </c>
      <c r="B13" s="52" t="s">
        <v>57</v>
      </c>
      <c r="C13" s="52">
        <v>83633</v>
      </c>
      <c r="D13" s="50">
        <f t="shared" si="0"/>
        <v>0.1186714608425187</v>
      </c>
      <c r="E13" s="50">
        <f t="shared" si="1"/>
        <v>0.10747270229600131</v>
      </c>
    </row>
    <row r="14" spans="1:6" ht="17.25" customHeight="1" x14ac:dyDescent="0.25">
      <c r="A14" s="52">
        <v>504</v>
      </c>
      <c r="B14" s="52" t="s">
        <v>38</v>
      </c>
      <c r="C14" s="52">
        <v>25872</v>
      </c>
      <c r="D14" s="50">
        <f t="shared" si="0"/>
        <v>3.6711202933263708E-2</v>
      </c>
      <c r="E14" s="50">
        <f t="shared" si="1"/>
        <v>3.3246849375272274E-2</v>
      </c>
    </row>
    <row r="15" spans="1:6" ht="17.25" customHeight="1" x14ac:dyDescent="0.25">
      <c r="A15" s="52">
        <v>19</v>
      </c>
      <c r="B15" s="52" t="s">
        <v>58</v>
      </c>
      <c r="C15" s="52">
        <v>22048</v>
      </c>
      <c r="D15" s="50">
        <f t="shared" si="0"/>
        <v>3.1285119135459116E-2</v>
      </c>
      <c r="E15" s="50">
        <f t="shared" si="1"/>
        <v>2.8332812887523307E-2</v>
      </c>
    </row>
    <row r="16" spans="1:6" ht="17.25" customHeight="1" x14ac:dyDescent="0.25">
      <c r="B16" s="22" t="s">
        <v>39</v>
      </c>
      <c r="C16" s="36">
        <f>SUM(C11:C15)</f>
        <v>704744</v>
      </c>
      <c r="D16" s="38">
        <f>+C16/$C$19</f>
        <v>0.89927750938523221</v>
      </c>
    </row>
    <row r="17" spans="2:4" ht="17.25" customHeight="1" x14ac:dyDescent="0.25">
      <c r="B17" s="23" t="s">
        <v>40</v>
      </c>
      <c r="C17" s="35">
        <v>73435</v>
      </c>
      <c r="D17" s="37">
        <f t="shared" ref="D17:D18" si="2">+C17/$C$19</f>
        <v>9.3705578056293523E-2</v>
      </c>
    </row>
    <row r="18" spans="2:4" ht="17.25" customHeight="1" x14ac:dyDescent="0.25">
      <c r="B18" s="23" t="s">
        <v>41</v>
      </c>
      <c r="C18" s="35">
        <v>5499</v>
      </c>
      <c r="D18" s="37">
        <f t="shared" si="2"/>
        <v>7.0169125584742713E-3</v>
      </c>
    </row>
    <row r="19" spans="2:4" ht="17.25" customHeight="1" x14ac:dyDescent="0.25">
      <c r="B19" s="22" t="s">
        <v>42</v>
      </c>
      <c r="C19" s="45">
        <f>SUM(C16:C18)</f>
        <v>783678</v>
      </c>
    </row>
  </sheetData>
  <sortState ref="A11:E15">
    <sortCondition descending="1" ref="C11:C15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22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564177</v>
      </c>
      <c r="D5" s="10"/>
      <c r="E5" s="11"/>
      <c r="F5" s="1"/>
    </row>
    <row r="6" spans="1:6" s="2" customFormat="1" ht="17.25" customHeight="1" x14ac:dyDescent="0.25">
      <c r="A6" s="42"/>
      <c r="B6" s="5" t="s">
        <v>5</v>
      </c>
      <c r="C6" s="6">
        <v>1679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+C17/C5</f>
        <v>0.8239311421770118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239426</v>
      </c>
      <c r="D11" s="50">
        <f>+C11/$C$14</f>
        <v>0.54792946803519738</v>
      </c>
      <c r="E11" s="50">
        <f>+C11/($C$14+$C$15)</f>
        <v>0.51921020959155129</v>
      </c>
    </row>
    <row r="12" spans="1:6" ht="17.25" customHeight="1" x14ac:dyDescent="0.25">
      <c r="A12" s="52">
        <v>503</v>
      </c>
      <c r="B12" s="52" t="s">
        <v>30</v>
      </c>
      <c r="C12" s="52">
        <v>167672</v>
      </c>
      <c r="D12" s="50">
        <f t="shared" ref="D12:D13" si="0">+C12/$C$14</f>
        <v>0.38371951987001246</v>
      </c>
      <c r="E12" s="50">
        <f t="shared" ref="E12:E13" si="1">+C12/($C$14+$C$15)</f>
        <v>0.36360718661563318</v>
      </c>
    </row>
    <row r="13" spans="1:6" ht="17.25" customHeight="1" x14ac:dyDescent="0.25">
      <c r="A13" s="52">
        <v>504</v>
      </c>
      <c r="B13" s="52" t="s">
        <v>37</v>
      </c>
      <c r="C13" s="52">
        <v>29867</v>
      </c>
      <c r="D13" s="50">
        <f t="shared" si="0"/>
        <v>6.8351012094790206E-2</v>
      </c>
      <c r="E13" s="50">
        <f t="shared" si="1"/>
        <v>6.4768451754909084E-2</v>
      </c>
    </row>
    <row r="14" spans="1:6" ht="17.25" customHeight="1" x14ac:dyDescent="0.25">
      <c r="B14" s="22" t="s">
        <v>39</v>
      </c>
      <c r="C14" s="36">
        <f>SUM(C11:C13)</f>
        <v>436965</v>
      </c>
      <c r="D14" s="38">
        <f>+C14/$C$17</f>
        <v>0.9400270629008074</v>
      </c>
    </row>
    <row r="15" spans="1:6" ht="17.25" customHeight="1" x14ac:dyDescent="0.25">
      <c r="B15" s="23" t="s">
        <v>40</v>
      </c>
      <c r="C15" s="35">
        <v>24170</v>
      </c>
      <c r="D15" s="37">
        <f t="shared" ref="D15:D16" si="2">+C15/$C$17</f>
        <v>5.1996050279341628E-2</v>
      </c>
    </row>
    <row r="16" spans="1:6" ht="17.25" customHeight="1" x14ac:dyDescent="0.25">
      <c r="B16" s="23" t="s">
        <v>41</v>
      </c>
      <c r="C16" s="35">
        <v>3708</v>
      </c>
      <c r="D16" s="37">
        <f t="shared" si="2"/>
        <v>7.9768868198510038E-3</v>
      </c>
    </row>
    <row r="17" spans="2:3" ht="17.25" customHeight="1" x14ac:dyDescent="0.25">
      <c r="B17" s="22" t="s">
        <v>42</v>
      </c>
      <c r="C17" s="34">
        <f>SUM(C14:C16)</f>
        <v>464843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23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391252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1221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0.812300001022359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52">
        <v>502</v>
      </c>
      <c r="B11" s="52" t="s">
        <v>30</v>
      </c>
      <c r="C11" s="52">
        <v>134668</v>
      </c>
      <c r="D11" s="50">
        <f>+C11/$C$15</f>
        <v>0.46665257482249473</v>
      </c>
      <c r="E11" s="50">
        <f>+C11/($C$15+$C$16)</f>
        <v>0.42890220171155763</v>
      </c>
    </row>
    <row r="12" spans="1:6" ht="17.25" customHeight="1" x14ac:dyDescent="0.25">
      <c r="A12" s="52">
        <v>503</v>
      </c>
      <c r="B12" s="52" t="s">
        <v>36</v>
      </c>
      <c r="C12" s="52">
        <v>126592</v>
      </c>
      <c r="D12" s="50">
        <f t="shared" ref="D12:D14" si="0">+C12/$C$15</f>
        <v>0.43866755838008475</v>
      </c>
      <c r="E12" s="50">
        <f t="shared" ref="E12:E14" si="1">+C12/($C$15+$C$16)</f>
        <v>0.40318106394295233</v>
      </c>
    </row>
    <row r="13" spans="1:6" ht="17.25" customHeight="1" x14ac:dyDescent="0.25">
      <c r="A13" s="52">
        <v>69</v>
      </c>
      <c r="B13" s="52" t="s">
        <v>65</v>
      </c>
      <c r="C13" s="52">
        <v>18622</v>
      </c>
      <c r="D13" s="50">
        <f t="shared" si="0"/>
        <v>6.4529095615472848E-2</v>
      </c>
      <c r="E13" s="50">
        <f t="shared" si="1"/>
        <v>5.9308943477831604E-2</v>
      </c>
    </row>
    <row r="14" spans="1:6" ht="17.25" customHeight="1" x14ac:dyDescent="0.25">
      <c r="A14" s="52">
        <v>501</v>
      </c>
      <c r="B14" s="52" t="s">
        <v>59</v>
      </c>
      <c r="C14" s="52">
        <v>8701</v>
      </c>
      <c r="D14" s="50">
        <f t="shared" si="0"/>
        <v>3.0150771181947655E-2</v>
      </c>
      <c r="E14" s="50">
        <f t="shared" si="1"/>
        <v>2.7711691397304949E-2</v>
      </c>
    </row>
    <row r="15" spans="1:6" ht="17.25" customHeight="1" x14ac:dyDescent="0.25">
      <c r="B15" s="22" t="s">
        <v>39</v>
      </c>
      <c r="C15" s="36">
        <f>SUM(C11:C14)</f>
        <v>288583</v>
      </c>
      <c r="D15" s="38">
        <f>+C15/$C$18</f>
        <v>0.90802481954854097</v>
      </c>
    </row>
    <row r="16" spans="1:6" ht="17.25" customHeight="1" x14ac:dyDescent="0.25">
      <c r="B16" s="23" t="s">
        <v>40</v>
      </c>
      <c r="C16" s="35">
        <v>25400</v>
      </c>
      <c r="D16" s="38">
        <f t="shared" ref="D16:D17" si="2">+C16/$C$18</f>
        <v>7.9920960058398938E-2</v>
      </c>
    </row>
    <row r="17" spans="2:4" ht="17.25" customHeight="1" x14ac:dyDescent="0.25">
      <c r="B17" s="23" t="s">
        <v>41</v>
      </c>
      <c r="C17" s="35">
        <v>3831</v>
      </c>
      <c r="D17" s="38">
        <f t="shared" si="2"/>
        <v>1.2054220393060092E-2</v>
      </c>
    </row>
    <row r="18" spans="2:4" ht="17.25" customHeight="1" x14ac:dyDescent="0.25">
      <c r="B18" s="22" t="s">
        <v>42</v>
      </c>
      <c r="C18" s="45">
        <f>SUM(C15:C17)</f>
        <v>317814</v>
      </c>
    </row>
  </sheetData>
  <sortState ref="A11:E14">
    <sortCondition descending="1" ref="C11:C14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6" width="20.28515625" style="8" customWidth="1"/>
    <col min="7" max="16384" width="11.42578125" style="8"/>
  </cols>
  <sheetData>
    <row r="1" spans="1:6" ht="30" customHeight="1" x14ac:dyDescent="0.25">
      <c r="A1" s="40"/>
      <c r="B1" s="57" t="s">
        <v>6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7" customFormat="1" ht="17.25" customHeight="1" x14ac:dyDescent="0.25">
      <c r="A5" s="41"/>
      <c r="B5" s="17" t="s">
        <v>1</v>
      </c>
      <c r="C5" s="18">
        <v>12627358</v>
      </c>
      <c r="D5" s="10"/>
      <c r="E5" s="11"/>
      <c r="F5" s="9"/>
    </row>
    <row r="6" spans="1:6" s="7" customFormat="1" ht="17.25" customHeight="1" x14ac:dyDescent="0.25">
      <c r="A6" s="42"/>
      <c r="B6" s="5" t="s">
        <v>5</v>
      </c>
      <c r="C6" s="6">
        <v>36394</v>
      </c>
      <c r="D6" s="60" t="s">
        <v>72</v>
      </c>
      <c r="E6" s="61"/>
    </row>
    <row r="7" spans="1:6" s="7" customFormat="1" ht="17.25" customHeight="1" x14ac:dyDescent="0.25">
      <c r="A7" s="43"/>
      <c r="B7" s="17" t="s">
        <v>2</v>
      </c>
      <c r="C7" s="3">
        <f>+C18/C5</f>
        <v>0.82108838602659395</v>
      </c>
      <c r="D7" s="4"/>
      <c r="E7" s="12"/>
    </row>
    <row r="8" spans="1:6" s="7" customFormat="1" ht="17.25" customHeight="1" x14ac:dyDescent="0.25">
      <c r="A8" s="43"/>
      <c r="B8" s="17"/>
      <c r="C8" s="3"/>
      <c r="D8" s="4"/>
      <c r="E8" s="12"/>
    </row>
    <row r="9" spans="1:6" s="7" customFormat="1" ht="17.25" customHeight="1" x14ac:dyDescent="0.25">
      <c r="A9" s="43"/>
      <c r="B9" s="17"/>
      <c r="C9" s="3"/>
      <c r="D9" s="4"/>
      <c r="E9" s="12"/>
    </row>
    <row r="10" spans="1:6" s="26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44">
        <v>503</v>
      </c>
      <c r="B11" s="48" t="s">
        <v>36</v>
      </c>
      <c r="C11" s="49">
        <v>5113359</v>
      </c>
      <c r="D11" s="50">
        <f>+C11/$C$15</f>
        <v>0.5263831411100871</v>
      </c>
      <c r="E11" s="50">
        <f t="shared" ref="E11:E14" si="0">+C11/($C$17+$C$18)</f>
        <v>0.49018904649633865</v>
      </c>
    </row>
    <row r="12" spans="1:6" ht="17.25" customHeight="1" x14ac:dyDescent="0.25">
      <c r="A12" s="44">
        <v>502</v>
      </c>
      <c r="B12" s="48" t="s">
        <v>30</v>
      </c>
      <c r="C12" s="49">
        <v>3668580</v>
      </c>
      <c r="D12" s="50">
        <f t="shared" ref="D12:D14" si="1">+C12/$C$15</f>
        <v>0.37765364485725395</v>
      </c>
      <c r="E12" s="50">
        <f t="shared" si="0"/>
        <v>0.35168618753260589</v>
      </c>
    </row>
    <row r="13" spans="1:6" ht="17.25" customHeight="1" x14ac:dyDescent="0.25">
      <c r="A13" s="44">
        <v>504</v>
      </c>
      <c r="B13" s="48" t="s">
        <v>37</v>
      </c>
      <c r="C13" s="49">
        <v>583699</v>
      </c>
      <c r="D13" s="50">
        <f t="shared" si="1"/>
        <v>6.0087569263729906E-2</v>
      </c>
      <c r="E13" s="50">
        <f t="shared" si="0"/>
        <v>5.595594916196308E-2</v>
      </c>
    </row>
    <row r="14" spans="1:6" ht="17.25" customHeight="1" x14ac:dyDescent="0.25">
      <c r="A14" s="44">
        <v>505</v>
      </c>
      <c r="B14" s="48" t="s">
        <v>38</v>
      </c>
      <c r="C14" s="49">
        <v>348501</v>
      </c>
      <c r="D14" s="50">
        <f t="shared" si="1"/>
        <v>3.5875644768929085E-2</v>
      </c>
      <c r="E14" s="50">
        <f t="shared" si="0"/>
        <v>3.3408836127684464E-2</v>
      </c>
    </row>
    <row r="15" spans="1:6" ht="17.25" customHeight="1" x14ac:dyDescent="0.25">
      <c r="B15" s="22" t="s">
        <v>39</v>
      </c>
      <c r="C15" s="32">
        <f>SUM(C11:C14)</f>
        <v>9714139</v>
      </c>
      <c r="D15" s="50">
        <f>+C15/$C$18</f>
        <v>0.93691870808146893</v>
      </c>
    </row>
    <row r="16" spans="1:6" ht="17.25" customHeight="1" x14ac:dyDescent="0.25">
      <c r="B16" s="23" t="s">
        <v>40</v>
      </c>
      <c r="C16" s="30">
        <v>590813</v>
      </c>
      <c r="D16" s="56">
        <f t="shared" ref="D16:D17" si="2">+C16/$C$18</f>
        <v>5.6983305744105255E-2</v>
      </c>
    </row>
    <row r="17" spans="2:4" ht="17.25" customHeight="1" x14ac:dyDescent="0.25">
      <c r="B17" s="23" t="s">
        <v>41</v>
      </c>
      <c r="C17" s="30">
        <v>63225</v>
      </c>
      <c r="D17" s="56">
        <f t="shared" si="2"/>
        <v>6.0979861744258415E-3</v>
      </c>
    </row>
    <row r="18" spans="2:4" ht="17.25" customHeight="1" x14ac:dyDescent="0.25">
      <c r="B18" s="22" t="s">
        <v>42</v>
      </c>
      <c r="C18" s="39">
        <f>SUM(C15:C17)</f>
        <v>10368177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24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253119</v>
      </c>
      <c r="D5" s="10"/>
      <c r="E5" s="11"/>
      <c r="F5" s="1"/>
    </row>
    <row r="6" spans="1:6" s="2" customFormat="1" ht="17.25" customHeight="1" x14ac:dyDescent="0.25">
      <c r="A6" s="42"/>
      <c r="B6" s="5" t="s">
        <v>5</v>
      </c>
      <c r="C6" s="6">
        <v>867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0.74515149001062742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52">
        <v>502</v>
      </c>
      <c r="B11" s="52" t="s">
        <v>36</v>
      </c>
      <c r="C11" s="52">
        <v>96658</v>
      </c>
      <c r="D11" s="50">
        <f>+C11/$C$15</f>
        <v>0.62129120172777297</v>
      </c>
      <c r="E11" s="50">
        <f>+C11/($C$15+$C$16)</f>
        <v>0.51884098424013403</v>
      </c>
    </row>
    <row r="12" spans="1:6" ht="17.25" customHeight="1" x14ac:dyDescent="0.25">
      <c r="A12" s="52">
        <v>503</v>
      </c>
      <c r="B12" s="52" t="s">
        <v>30</v>
      </c>
      <c r="C12" s="52">
        <v>45586</v>
      </c>
      <c r="D12" s="50">
        <f t="shared" ref="D12:D14" si="0">+C12/$C$15</f>
        <v>0.29301434668586412</v>
      </c>
      <c r="E12" s="50">
        <f t="shared" ref="E12:E14" si="1">+C12/($C$15+$C$16)</f>
        <v>0.24469661184351785</v>
      </c>
    </row>
    <row r="13" spans="1:6" ht="17.25" customHeight="1" x14ac:dyDescent="0.25">
      <c r="A13" s="52">
        <v>86</v>
      </c>
      <c r="B13" s="52" t="s">
        <v>60</v>
      </c>
      <c r="C13" s="52">
        <v>6858</v>
      </c>
      <c r="D13" s="50">
        <f t="shared" si="0"/>
        <v>4.4081349308376615E-2</v>
      </c>
      <c r="E13" s="50">
        <f t="shared" si="1"/>
        <v>3.6812384592261778E-2</v>
      </c>
    </row>
    <row r="14" spans="1:6" ht="17.25" customHeight="1" x14ac:dyDescent="0.25">
      <c r="A14" s="52">
        <v>501</v>
      </c>
      <c r="B14" s="52" t="s">
        <v>38</v>
      </c>
      <c r="C14" s="52">
        <v>6474</v>
      </c>
      <c r="D14" s="50">
        <f t="shared" si="0"/>
        <v>4.161310227798632E-2</v>
      </c>
      <c r="E14" s="50">
        <f t="shared" si="1"/>
        <v>3.4751148709580452E-2</v>
      </c>
    </row>
    <row r="15" spans="1:6" ht="17.25" customHeight="1" x14ac:dyDescent="0.25">
      <c r="B15" s="22" t="s">
        <v>39</v>
      </c>
      <c r="C15" s="36">
        <f>SUM(C11:C14)</f>
        <v>155576</v>
      </c>
      <c r="D15" s="38">
        <f>+C15/$C$18</f>
        <v>0.82484677539074924</v>
      </c>
    </row>
    <row r="16" spans="1:6" ht="17.25" customHeight="1" x14ac:dyDescent="0.25">
      <c r="B16" s="23" t="s">
        <v>40</v>
      </c>
      <c r="C16" s="35">
        <v>30720</v>
      </c>
      <c r="D16" s="38">
        <f t="shared" ref="D16:D17" si="2">+C16/$C$18</f>
        <v>0.16287404831081798</v>
      </c>
    </row>
    <row r="17" spans="2:4" ht="17.25" customHeight="1" x14ac:dyDescent="0.25">
      <c r="B17" s="23" t="s">
        <v>41</v>
      </c>
      <c r="C17" s="35">
        <v>2316</v>
      </c>
      <c r="D17" s="38">
        <f t="shared" si="2"/>
        <v>1.2279176298432762E-2</v>
      </c>
    </row>
    <row r="18" spans="2:4" ht="17.25" customHeight="1" x14ac:dyDescent="0.25">
      <c r="B18" s="22" t="s">
        <v>42</v>
      </c>
      <c r="C18" s="45">
        <f>SUM(C15:C17)</f>
        <v>188612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25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  <c r="F4" s="8"/>
    </row>
    <row r="5" spans="1:6" s="2" customFormat="1" ht="17.25" customHeight="1" x14ac:dyDescent="0.25">
      <c r="A5" s="41"/>
      <c r="B5" s="17" t="s">
        <v>1</v>
      </c>
      <c r="C5" s="18">
        <v>2769007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8178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+C19/C5</f>
        <v>0.79395212796500692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  <c r="F8" s="7"/>
    </row>
    <row r="9" spans="1:6" s="2" customFormat="1" ht="17.25" customHeight="1" x14ac:dyDescent="0.25">
      <c r="A9" s="43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504</v>
      </c>
      <c r="B11" s="52" t="s">
        <v>30</v>
      </c>
      <c r="C11" s="52">
        <v>912407</v>
      </c>
      <c r="D11" s="50">
        <f>+C11/$C$16</f>
        <v>0.43301572446287528</v>
      </c>
      <c r="E11" s="50">
        <f>+C11/($C$16+$C$17)</f>
        <v>0.42048401375733502</v>
      </c>
    </row>
    <row r="12" spans="1:6" ht="17.25" customHeight="1" x14ac:dyDescent="0.25">
      <c r="A12" s="52">
        <v>505</v>
      </c>
      <c r="B12" s="52" t="s">
        <v>36</v>
      </c>
      <c r="C12" s="52">
        <v>890561</v>
      </c>
      <c r="D12" s="50">
        <f t="shared" ref="D12:D15" si="0">+C12/$C$16</f>
        <v>0.42264791545152836</v>
      </c>
      <c r="E12" s="50">
        <f t="shared" ref="E12:E15" si="1">+C12/($C$16+$C$17)</f>
        <v>0.41041625478075688</v>
      </c>
    </row>
    <row r="13" spans="1:6" ht="17.25" customHeight="1" x14ac:dyDescent="0.25">
      <c r="A13" s="52">
        <v>502</v>
      </c>
      <c r="B13" s="52" t="s">
        <v>37</v>
      </c>
      <c r="C13" s="52">
        <v>210773</v>
      </c>
      <c r="D13" s="50">
        <f t="shared" si="0"/>
        <v>0.10002994638600275</v>
      </c>
      <c r="E13" s="50">
        <f t="shared" si="1"/>
        <v>9.7135025303044339E-2</v>
      </c>
    </row>
    <row r="14" spans="1:6" ht="17.25" customHeight="1" x14ac:dyDescent="0.25">
      <c r="A14" s="52">
        <v>87</v>
      </c>
      <c r="B14" s="52" t="s">
        <v>31</v>
      </c>
      <c r="C14" s="52">
        <v>48948</v>
      </c>
      <c r="D14" s="50">
        <f t="shared" si="0"/>
        <v>2.3230042821908225E-2</v>
      </c>
      <c r="E14" s="50">
        <f t="shared" si="1"/>
        <v>2.2557752741259148E-2</v>
      </c>
    </row>
    <row r="15" spans="1:6" ht="17.25" customHeight="1" x14ac:dyDescent="0.25">
      <c r="A15" s="52">
        <v>503</v>
      </c>
      <c r="B15" s="52" t="s">
        <v>38</v>
      </c>
      <c r="C15" s="52">
        <v>44410</v>
      </c>
      <c r="D15" s="50">
        <f t="shared" si="0"/>
        <v>2.1076370877685387E-2</v>
      </c>
      <c r="E15" s="50">
        <f t="shared" si="1"/>
        <v>2.0466409235092724E-2</v>
      </c>
    </row>
    <row r="16" spans="1:6" ht="17.25" customHeight="1" x14ac:dyDescent="0.25">
      <c r="B16" s="22" t="s">
        <v>39</v>
      </c>
      <c r="C16" s="32">
        <f>SUM(C11:C15)</f>
        <v>2107099</v>
      </c>
      <c r="D16" s="33">
        <f>+C16/$C$19</f>
        <v>0.95844361891670482</v>
      </c>
    </row>
    <row r="17" spans="2:4" ht="17.25" customHeight="1" x14ac:dyDescent="0.25">
      <c r="B17" s="23" t="s">
        <v>40</v>
      </c>
      <c r="C17" s="47">
        <v>62798</v>
      </c>
      <c r="D17" s="33">
        <f t="shared" ref="D17:D18" si="2">+C17/$C$19</f>
        <v>2.8564553625971646E-2</v>
      </c>
    </row>
    <row r="18" spans="2:4" ht="17.25" customHeight="1" x14ac:dyDescent="0.25">
      <c r="B18" s="23" t="s">
        <v>41</v>
      </c>
      <c r="C18" s="47">
        <v>28562</v>
      </c>
      <c r="D18" s="33">
        <f t="shared" si="2"/>
        <v>1.2991827457323517E-2</v>
      </c>
    </row>
    <row r="19" spans="2:4" ht="17.25" customHeight="1" x14ac:dyDescent="0.25">
      <c r="B19" s="22" t="s">
        <v>42</v>
      </c>
      <c r="C19" s="39">
        <f>SUM(C16:C18)</f>
        <v>2198459</v>
      </c>
    </row>
  </sheetData>
  <sortState ref="A11:E15">
    <sortCondition descending="1" ref="C11:C15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5" ht="30" customHeight="1" x14ac:dyDescent="0.25">
      <c r="A1" s="40"/>
      <c r="B1" s="57" t="s">
        <v>26</v>
      </c>
      <c r="C1" s="57"/>
      <c r="D1" s="57"/>
      <c r="E1" s="57"/>
    </row>
    <row r="2" spans="1:5" ht="17.25" customHeight="1" x14ac:dyDescent="0.25">
      <c r="A2" s="40"/>
      <c r="B2" s="59" t="s">
        <v>71</v>
      </c>
      <c r="C2" s="59"/>
      <c r="D2" s="59"/>
      <c r="E2" s="59"/>
    </row>
    <row r="3" spans="1:5" ht="17.25" customHeight="1" x14ac:dyDescent="0.25">
      <c r="A3" s="40"/>
      <c r="B3" s="58" t="s">
        <v>34</v>
      </c>
      <c r="C3" s="58"/>
      <c r="D3" s="58"/>
      <c r="E3" s="58"/>
    </row>
    <row r="4" spans="1:5" ht="17.25" customHeight="1" x14ac:dyDescent="0.25">
      <c r="B4" s="14"/>
      <c r="C4" s="14"/>
      <c r="D4" s="15"/>
      <c r="E4" s="16"/>
    </row>
    <row r="5" spans="1:5" s="7" customFormat="1" ht="17.25" customHeight="1" x14ac:dyDescent="0.25">
      <c r="A5" s="41"/>
      <c r="B5" s="17" t="s">
        <v>1</v>
      </c>
      <c r="C5" s="18">
        <v>760878</v>
      </c>
      <c r="D5" s="10"/>
      <c r="E5" s="11"/>
    </row>
    <row r="6" spans="1:5" s="7" customFormat="1" ht="17.25" customHeight="1" x14ac:dyDescent="0.25">
      <c r="A6" s="42"/>
      <c r="B6" s="5" t="s">
        <v>5</v>
      </c>
      <c r="C6" s="6">
        <v>2316</v>
      </c>
      <c r="D6" s="60" t="s">
        <v>72</v>
      </c>
      <c r="E6" s="61"/>
    </row>
    <row r="7" spans="1:5" s="7" customFormat="1" ht="17.25" customHeight="1" x14ac:dyDescent="0.25">
      <c r="A7" s="43"/>
      <c r="B7" s="17" t="s">
        <v>2</v>
      </c>
      <c r="C7" s="3">
        <f>+C18/C5</f>
        <v>0.80352960658607553</v>
      </c>
      <c r="D7" s="4"/>
      <c r="E7" s="12"/>
    </row>
    <row r="8" spans="1:5" s="7" customFormat="1" ht="17.25" customHeight="1" x14ac:dyDescent="0.25">
      <c r="A8" s="43"/>
      <c r="B8" s="17"/>
      <c r="C8" s="3"/>
      <c r="D8" s="4"/>
      <c r="E8" s="12"/>
    </row>
    <row r="9" spans="1:5" s="7" customFormat="1" ht="17.25" customHeight="1" x14ac:dyDescent="0.25">
      <c r="A9" s="43"/>
      <c r="B9" s="17"/>
      <c r="C9" s="3"/>
      <c r="D9" s="4"/>
      <c r="E9" s="12"/>
    </row>
    <row r="10" spans="1:5" s="26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5" ht="17.25" customHeight="1" x14ac:dyDescent="0.25">
      <c r="A11" s="52">
        <v>501</v>
      </c>
      <c r="B11" s="52" t="s">
        <v>61</v>
      </c>
      <c r="C11" s="52">
        <v>326566</v>
      </c>
      <c r="D11" s="50">
        <f>+C11/$C$15</f>
        <v>0.56876087437366218</v>
      </c>
      <c r="E11" s="50">
        <f>+C11/($C$15+$C$16)</f>
        <v>0.53684670822483493</v>
      </c>
    </row>
    <row r="12" spans="1:5" ht="17.25" customHeight="1" x14ac:dyDescent="0.25">
      <c r="A12" s="52">
        <v>502</v>
      </c>
      <c r="B12" s="52" t="s">
        <v>36</v>
      </c>
      <c r="C12" s="52">
        <v>125609</v>
      </c>
      <c r="D12" s="50">
        <f t="shared" ref="D12:D14" si="0">+C12/$C$15</f>
        <v>0.21876583805173022</v>
      </c>
      <c r="E12" s="50">
        <f t="shared" ref="E12:E14" si="1">+C12/($C$15+$C$16)</f>
        <v>0.20649050474762617</v>
      </c>
    </row>
    <row r="13" spans="1:5" ht="17.25" customHeight="1" x14ac:dyDescent="0.25">
      <c r="A13" s="52">
        <v>503</v>
      </c>
      <c r="B13" s="52" t="s">
        <v>30</v>
      </c>
      <c r="C13" s="52">
        <v>103411</v>
      </c>
      <c r="D13" s="50">
        <f t="shared" si="0"/>
        <v>0.18010488164675681</v>
      </c>
      <c r="E13" s="50">
        <f t="shared" si="1"/>
        <v>0.16999888213787842</v>
      </c>
    </row>
    <row r="14" spans="1:5" ht="17.25" customHeight="1" x14ac:dyDescent="0.25">
      <c r="A14" s="52">
        <v>40</v>
      </c>
      <c r="B14" s="52" t="s">
        <v>62</v>
      </c>
      <c r="C14" s="52">
        <v>18585</v>
      </c>
      <c r="D14" s="50">
        <f t="shared" si="0"/>
        <v>3.2368405927850764E-2</v>
      </c>
      <c r="E14" s="50">
        <f t="shared" si="1"/>
        <v>3.0552158131460585E-2</v>
      </c>
    </row>
    <row r="15" spans="1:5" ht="17.25" customHeight="1" x14ac:dyDescent="0.25">
      <c r="B15" s="22" t="s">
        <v>39</v>
      </c>
      <c r="C15" s="36">
        <f>SUM(C11:C14)</f>
        <v>574171</v>
      </c>
      <c r="D15" s="38">
        <f>+C15/$C$18</f>
        <v>0.93912703553226429</v>
      </c>
    </row>
    <row r="16" spans="1:5" ht="17.25" customHeight="1" x14ac:dyDescent="0.25">
      <c r="B16" s="23" t="s">
        <v>40</v>
      </c>
      <c r="C16" s="35">
        <v>34133</v>
      </c>
      <c r="D16" s="37">
        <f t="shared" ref="D16:D17" si="2">+C16/$C$18</f>
        <v>5.5828704521514977E-2</v>
      </c>
    </row>
    <row r="17" spans="2:4" ht="17.25" customHeight="1" x14ac:dyDescent="0.25">
      <c r="B17" s="23" t="s">
        <v>41</v>
      </c>
      <c r="C17" s="35">
        <v>3084</v>
      </c>
      <c r="D17" s="37">
        <f t="shared" si="2"/>
        <v>5.0442599462207308E-3</v>
      </c>
    </row>
    <row r="18" spans="2:4" ht="17.25" customHeight="1" x14ac:dyDescent="0.25">
      <c r="B18" s="22" t="s">
        <v>42</v>
      </c>
      <c r="C18" s="45">
        <f>SUM(C15:C17)</f>
        <v>611388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27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1258898</v>
      </c>
      <c r="E5" s="7"/>
      <c r="F5" s="9"/>
    </row>
    <row r="6" spans="1:6" s="2" customFormat="1" ht="17.25" customHeight="1" x14ac:dyDescent="0.25">
      <c r="A6" s="42"/>
      <c r="B6" s="5" t="s">
        <v>5</v>
      </c>
      <c r="C6" s="6">
        <v>3709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+C19/C5</f>
        <v>0.82732516852040439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540446</v>
      </c>
      <c r="D11" s="50">
        <f>+C11/$C$16</f>
        <v>0.55247390948336228</v>
      </c>
      <c r="E11" s="50">
        <f>+C11/($C$16+$C$17)</f>
        <v>0.52374990066655169</v>
      </c>
    </row>
    <row r="12" spans="1:6" ht="17.25" customHeight="1" x14ac:dyDescent="0.25">
      <c r="A12" s="52">
        <v>502</v>
      </c>
      <c r="B12" s="52" t="s">
        <v>30</v>
      </c>
      <c r="C12" s="52">
        <v>315592</v>
      </c>
      <c r="D12" s="50">
        <f t="shared" ref="D12:D15" si="0">+C12/$C$16</f>
        <v>0.32261566565701894</v>
      </c>
      <c r="E12" s="50">
        <f t="shared" ref="E12:E15" si="1">+C12/($C$16+$C$17)</f>
        <v>0.30584235733294052</v>
      </c>
    </row>
    <row r="13" spans="1:6" ht="17.25" customHeight="1" x14ac:dyDescent="0.25">
      <c r="A13" s="52">
        <v>181</v>
      </c>
      <c r="B13" s="52" t="s">
        <v>63</v>
      </c>
      <c r="C13" s="52">
        <v>55713</v>
      </c>
      <c r="D13" s="50">
        <f t="shared" si="0"/>
        <v>5.695292206630554E-2</v>
      </c>
      <c r="E13" s="50">
        <f t="shared" si="1"/>
        <v>5.3991847873488923E-2</v>
      </c>
    </row>
    <row r="14" spans="1:6" ht="17.25" customHeight="1" x14ac:dyDescent="0.25">
      <c r="A14" s="52">
        <v>504</v>
      </c>
      <c r="B14" s="52" t="s">
        <v>37</v>
      </c>
      <c r="C14" s="52">
        <v>44396</v>
      </c>
      <c r="D14" s="50">
        <f t="shared" si="0"/>
        <v>4.5384056289478232E-2</v>
      </c>
      <c r="E14" s="50">
        <f t="shared" si="1"/>
        <v>4.3024466070601369E-2</v>
      </c>
    </row>
    <row r="15" spans="1:6" ht="17.25" customHeight="1" x14ac:dyDescent="0.25">
      <c r="A15" s="52">
        <v>503</v>
      </c>
      <c r="B15" s="52" t="s">
        <v>38</v>
      </c>
      <c r="C15" s="52">
        <v>22082</v>
      </c>
      <c r="D15" s="50">
        <f t="shared" si="0"/>
        <v>2.2573446503834992E-2</v>
      </c>
      <c r="E15" s="50">
        <f t="shared" si="1"/>
        <v>2.1399816644990976E-2</v>
      </c>
    </row>
    <row r="16" spans="1:6" ht="17.25" customHeight="1" x14ac:dyDescent="0.25">
      <c r="B16" s="22" t="s">
        <v>39</v>
      </c>
      <c r="C16" s="36">
        <f>SUM(C11:C15)</f>
        <v>978229</v>
      </c>
      <c r="D16" s="38">
        <f>+C16/$C$19</f>
        <v>0.93923388746041836</v>
      </c>
    </row>
    <row r="17" spans="2:4" ht="17.25" customHeight="1" x14ac:dyDescent="0.25">
      <c r="B17" s="23" t="s">
        <v>40</v>
      </c>
      <c r="C17" s="35">
        <v>53649</v>
      </c>
      <c r="D17" s="37">
        <f t="shared" ref="D17:D18" si="2">+C17/$C$19</f>
        <v>5.1510391563083881E-2</v>
      </c>
    </row>
    <row r="18" spans="2:4" ht="17.25" customHeight="1" x14ac:dyDescent="0.25">
      <c r="B18" s="23" t="s">
        <v>41</v>
      </c>
      <c r="C18" s="35">
        <v>9640</v>
      </c>
      <c r="D18" s="37">
        <f t="shared" si="2"/>
        <v>9.2557209764977666E-3</v>
      </c>
    </row>
    <row r="19" spans="2:4" ht="17.25" customHeight="1" x14ac:dyDescent="0.25">
      <c r="B19" s="22" t="s">
        <v>42</v>
      </c>
      <c r="C19" s="45">
        <f>SUM(C16:C18)</f>
        <v>1041518</v>
      </c>
    </row>
  </sheetData>
  <sortState ref="A11:E15">
    <sortCondition descending="1" ref="C11:C15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8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6" width="11.42578125" style="13"/>
    <col min="7" max="7" width="11.85546875" style="13" bestFit="1" customWidth="1"/>
    <col min="8" max="16384" width="11.42578125" style="13"/>
  </cols>
  <sheetData>
    <row r="1" spans="1:6" ht="30" customHeight="1" x14ac:dyDescent="0.25">
      <c r="A1" s="40"/>
      <c r="B1" s="57" t="s">
        <v>28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138264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479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+C20/C5</f>
        <v>0.75832465428455709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  <c r="F8" s="7"/>
    </row>
    <row r="9" spans="1:6" s="2" customFormat="1" ht="17.25" customHeight="1" x14ac:dyDescent="0.25">
      <c r="A9" s="43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33878</v>
      </c>
      <c r="D11" s="50">
        <f>+C11/$C$17</f>
        <v>0.38665129709309626</v>
      </c>
      <c r="E11" s="50">
        <f>+C11/($C$17+$C$18)</f>
        <v>0.33163330233468746</v>
      </c>
    </row>
    <row r="12" spans="1:6" ht="17.25" customHeight="1" x14ac:dyDescent="0.25">
      <c r="A12" s="52">
        <v>502</v>
      </c>
      <c r="B12" s="52" t="s">
        <v>30</v>
      </c>
      <c r="C12" s="52">
        <v>20747</v>
      </c>
      <c r="D12" s="50">
        <f t="shared" ref="D12:D16" si="0">+C12/$C$17</f>
        <v>0.23678654173181615</v>
      </c>
      <c r="E12" s="50">
        <f t="shared" ref="E12:E16" si="1">+C12/($C$17+$C$18)</f>
        <v>0.2030933385541579</v>
      </c>
    </row>
    <row r="13" spans="1:6" ht="17.25" customHeight="1" x14ac:dyDescent="0.25">
      <c r="A13" s="52">
        <v>503</v>
      </c>
      <c r="B13" s="52" t="s">
        <v>64</v>
      </c>
      <c r="C13" s="52">
        <v>17992</v>
      </c>
      <c r="D13" s="50">
        <f t="shared" si="0"/>
        <v>0.20534358986064666</v>
      </c>
      <c r="E13" s="50">
        <f t="shared" si="1"/>
        <v>0.17612451666585091</v>
      </c>
    </row>
    <row r="14" spans="1:6" ht="17.25" customHeight="1" x14ac:dyDescent="0.25">
      <c r="A14" s="52">
        <v>69</v>
      </c>
      <c r="B14" s="52" t="s">
        <v>65</v>
      </c>
      <c r="C14" s="52">
        <v>6624</v>
      </c>
      <c r="D14" s="50">
        <f t="shared" si="0"/>
        <v>7.5600041086978848E-2</v>
      </c>
      <c r="E14" s="50">
        <f t="shared" si="1"/>
        <v>6.4842641084626298E-2</v>
      </c>
    </row>
    <row r="15" spans="1:6" ht="17.25" customHeight="1" x14ac:dyDescent="0.25">
      <c r="A15" s="52">
        <v>187</v>
      </c>
      <c r="B15" s="52" t="s">
        <v>69</v>
      </c>
      <c r="C15" s="52">
        <v>4727</v>
      </c>
      <c r="D15" s="50">
        <f t="shared" si="0"/>
        <v>5.3949485842111872E-2</v>
      </c>
      <c r="E15" s="50">
        <f t="shared" si="1"/>
        <v>4.627282071362146E-2</v>
      </c>
    </row>
    <row r="16" spans="1:6" ht="17.25" customHeight="1" x14ac:dyDescent="0.25">
      <c r="A16" s="52">
        <v>203</v>
      </c>
      <c r="B16" s="52" t="s">
        <v>70</v>
      </c>
      <c r="C16" s="52">
        <v>3651</v>
      </c>
      <c r="D16" s="50">
        <f t="shared" si="0"/>
        <v>4.1669044385350212E-2</v>
      </c>
      <c r="E16" s="50">
        <f t="shared" si="1"/>
        <v>3.5739807155792669E-2</v>
      </c>
    </row>
    <row r="17" spans="2:4" ht="17.25" customHeight="1" x14ac:dyDescent="0.25">
      <c r="B17" s="22" t="s">
        <v>39</v>
      </c>
      <c r="C17" s="36">
        <f>SUM(C11:C16)</f>
        <v>87619</v>
      </c>
      <c r="D17" s="50">
        <f>+C17/$C$20</f>
        <v>0.83566843746721475</v>
      </c>
    </row>
    <row r="18" spans="2:4" ht="17.25" customHeight="1" x14ac:dyDescent="0.25">
      <c r="B18" s="23" t="s">
        <v>40</v>
      </c>
      <c r="C18" s="35">
        <v>14536</v>
      </c>
      <c r="D18" s="37">
        <f t="shared" ref="D18:D19" si="2">+C18/$C$20</f>
        <v>0.13863746912226155</v>
      </c>
    </row>
    <row r="19" spans="2:4" ht="17.25" customHeight="1" x14ac:dyDescent="0.25">
      <c r="B19" s="23" t="s">
        <v>41</v>
      </c>
      <c r="C19" s="35">
        <v>2694</v>
      </c>
      <c r="D19" s="37">
        <f t="shared" si="2"/>
        <v>2.5694093410523706E-2</v>
      </c>
    </row>
    <row r="20" spans="2:4" ht="17.25" customHeight="1" x14ac:dyDescent="0.25">
      <c r="B20" s="22" t="s">
        <v>42</v>
      </c>
      <c r="C20" s="45">
        <f>SUM(C17:C19)</f>
        <v>104849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6" ht="30" customHeight="1" x14ac:dyDescent="0.25">
      <c r="A1" s="40"/>
      <c r="B1" s="57" t="s">
        <v>7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7" customFormat="1" ht="17.25" customHeight="1" x14ac:dyDescent="0.25">
      <c r="A5" s="41"/>
      <c r="B5" s="17" t="s">
        <v>1</v>
      </c>
      <c r="C5" s="18">
        <v>320042</v>
      </c>
      <c r="D5" s="10"/>
      <c r="E5" s="11"/>
      <c r="F5" s="9"/>
    </row>
    <row r="6" spans="1:6" s="7" customFormat="1" ht="17.25" customHeight="1" x14ac:dyDescent="0.25">
      <c r="A6" s="42"/>
      <c r="B6" s="5" t="s">
        <v>5</v>
      </c>
      <c r="C6" s="53">
        <v>1007</v>
      </c>
      <c r="D6" s="60" t="s">
        <v>72</v>
      </c>
      <c r="E6" s="61"/>
      <c r="F6" s="9"/>
    </row>
    <row r="7" spans="1:6" s="7" customFormat="1" ht="17.25" customHeight="1" x14ac:dyDescent="0.25">
      <c r="A7" s="43"/>
      <c r="B7" s="17" t="s">
        <v>2</v>
      </c>
      <c r="C7" s="3">
        <f>+C17/C5</f>
        <v>0.80825329175545713</v>
      </c>
      <c r="D7" s="4"/>
      <c r="E7" s="12"/>
    </row>
    <row r="8" spans="1:6" s="7" customFormat="1" ht="17.25" customHeight="1" x14ac:dyDescent="0.25">
      <c r="A8" s="43"/>
      <c r="B8" s="17"/>
      <c r="C8" s="3"/>
      <c r="D8" s="4"/>
      <c r="E8" s="12"/>
    </row>
    <row r="9" spans="1:6" s="7" customFormat="1" ht="17.25" customHeight="1" x14ac:dyDescent="0.25">
      <c r="A9" s="43"/>
      <c r="B9" s="17"/>
      <c r="C9" s="3"/>
      <c r="D9" s="4"/>
      <c r="E9" s="12"/>
    </row>
    <row r="10" spans="1:6" s="26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6" ht="17.25" customHeight="1" x14ac:dyDescent="0.25">
      <c r="A11" s="44">
        <v>503</v>
      </c>
      <c r="B11" s="48" t="s">
        <v>36</v>
      </c>
      <c r="C11" s="51">
        <v>133327</v>
      </c>
      <c r="D11" s="50">
        <f>+C11/$C$14</f>
        <v>0.61322043408870353</v>
      </c>
      <c r="E11" s="50">
        <f>+C11/($C$14+$C$15)</f>
        <v>0.51757174855687671</v>
      </c>
    </row>
    <row r="12" spans="1:6" ht="17.25" customHeight="1" x14ac:dyDescent="0.25">
      <c r="A12" s="44">
        <v>506</v>
      </c>
      <c r="B12" s="48" t="s">
        <v>30</v>
      </c>
      <c r="C12" s="51">
        <v>73578</v>
      </c>
      <c r="D12" s="50">
        <f t="shared" ref="D12:D13" si="0">+C12/$C$14</f>
        <v>0.33841257284254972</v>
      </c>
      <c r="E12" s="50">
        <f t="shared" ref="E12:E13" si="1">+C12/($C$14+$C$15)</f>
        <v>0.28562777318411031</v>
      </c>
    </row>
    <row r="13" spans="1:6" ht="17.25" customHeight="1" x14ac:dyDescent="0.25">
      <c r="A13" s="44">
        <v>504</v>
      </c>
      <c r="B13" s="48" t="s">
        <v>37</v>
      </c>
      <c r="C13" s="51">
        <v>10516</v>
      </c>
      <c r="D13" s="50">
        <f t="shared" si="0"/>
        <v>4.8366993068746811E-2</v>
      </c>
      <c r="E13" s="50">
        <f t="shared" si="1"/>
        <v>4.0822822892768271E-2</v>
      </c>
    </row>
    <row r="14" spans="1:6" ht="17.25" customHeight="1" x14ac:dyDescent="0.25">
      <c r="B14" s="22" t="s">
        <v>39</v>
      </c>
      <c r="C14" s="32">
        <f>SUM(C11:C13)</f>
        <v>217421</v>
      </c>
      <c r="D14" s="33">
        <f>+C14/$C$17</f>
        <v>0.84051802454817826</v>
      </c>
    </row>
    <row r="15" spans="1:6" ht="17.25" customHeight="1" x14ac:dyDescent="0.25">
      <c r="B15" s="23" t="s">
        <v>40</v>
      </c>
      <c r="C15" s="46">
        <v>40180</v>
      </c>
      <c r="D15" s="31">
        <f t="shared" ref="D15:D16" si="2">+C15/$C$17</f>
        <v>0.15533004735672176</v>
      </c>
    </row>
    <row r="16" spans="1:6" ht="17.25" customHeight="1" x14ac:dyDescent="0.25">
      <c r="B16" s="23" t="s">
        <v>41</v>
      </c>
      <c r="C16" s="46">
        <v>1074</v>
      </c>
      <c r="D16" s="31">
        <f t="shared" si="2"/>
        <v>4.1519280951000286E-3</v>
      </c>
    </row>
    <row r="17" spans="2:3" ht="17.25" customHeight="1" x14ac:dyDescent="0.25">
      <c r="B17" s="22" t="s">
        <v>42</v>
      </c>
      <c r="C17" s="39">
        <f>SUM(C14:C16)</f>
        <v>258675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5" ht="30" customHeight="1" x14ac:dyDescent="0.25">
      <c r="A1" s="40"/>
      <c r="B1" s="57" t="s">
        <v>8</v>
      </c>
      <c r="C1" s="57"/>
      <c r="D1" s="57"/>
      <c r="E1" s="57"/>
    </row>
    <row r="2" spans="1:5" ht="17.25" customHeight="1" x14ac:dyDescent="0.25">
      <c r="A2" s="40"/>
      <c r="B2" s="59" t="s">
        <v>71</v>
      </c>
      <c r="C2" s="59"/>
      <c r="D2" s="59"/>
      <c r="E2" s="59"/>
    </row>
    <row r="3" spans="1:5" ht="17.25" customHeight="1" x14ac:dyDescent="0.25">
      <c r="A3" s="40"/>
      <c r="B3" s="58" t="s">
        <v>34</v>
      </c>
      <c r="C3" s="58"/>
      <c r="D3" s="58"/>
      <c r="E3" s="58"/>
    </row>
    <row r="4" spans="1:5" ht="17.25" customHeight="1" x14ac:dyDescent="0.25">
      <c r="B4" s="14"/>
      <c r="C4" s="14"/>
      <c r="D4" s="15"/>
      <c r="E4" s="16"/>
    </row>
    <row r="5" spans="1:5" s="2" customFormat="1" ht="17.25" customHeight="1" x14ac:dyDescent="0.25">
      <c r="A5" s="41"/>
      <c r="B5" s="17" t="s">
        <v>1</v>
      </c>
      <c r="C5" s="18">
        <v>2965274</v>
      </c>
      <c r="D5" s="10"/>
      <c r="E5" s="11"/>
    </row>
    <row r="6" spans="1:5" s="2" customFormat="1" ht="17.25" customHeight="1" x14ac:dyDescent="0.25">
      <c r="A6" s="42"/>
      <c r="B6" s="5" t="s">
        <v>5</v>
      </c>
      <c r="C6" s="53">
        <v>8753</v>
      </c>
      <c r="D6" s="60" t="s">
        <v>72</v>
      </c>
      <c r="E6" s="61"/>
    </row>
    <row r="7" spans="1:5" s="2" customFormat="1" ht="17.25" customHeight="1" x14ac:dyDescent="0.25">
      <c r="A7" s="43"/>
      <c r="B7" s="17" t="s">
        <v>2</v>
      </c>
      <c r="C7" s="3">
        <f>+C21/C5</f>
        <v>0.78988248640766423</v>
      </c>
      <c r="D7" s="4"/>
      <c r="E7" s="12"/>
    </row>
    <row r="8" spans="1:5" s="2" customFormat="1" ht="17.25" customHeight="1" x14ac:dyDescent="0.25">
      <c r="A8" s="43"/>
      <c r="B8" s="17"/>
      <c r="C8" s="3"/>
      <c r="D8" s="4"/>
      <c r="E8" s="12"/>
    </row>
    <row r="9" spans="1:5" s="2" customFormat="1" ht="17.25" customHeight="1" x14ac:dyDescent="0.25">
      <c r="A9" s="43"/>
      <c r="B9" s="17"/>
      <c r="C9" s="3"/>
      <c r="D9" s="4"/>
      <c r="E9" s="12"/>
    </row>
    <row r="10" spans="1:5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5" ht="17.25" customHeight="1" x14ac:dyDescent="0.25">
      <c r="A11" s="44">
        <v>502</v>
      </c>
      <c r="B11" s="48" t="s">
        <v>30</v>
      </c>
      <c r="C11" s="49">
        <v>1140338</v>
      </c>
      <c r="D11" s="50">
        <f>+C11/$C$18</f>
        <v>0.51320549903217427</v>
      </c>
      <c r="E11" s="50">
        <f>+C11/($C$18+$C$19)</f>
        <v>0.49552077702438457</v>
      </c>
    </row>
    <row r="12" spans="1:5" ht="17.25" customHeight="1" x14ac:dyDescent="0.25">
      <c r="A12" s="44">
        <v>505</v>
      </c>
      <c r="B12" s="48" t="s">
        <v>36</v>
      </c>
      <c r="C12" s="49">
        <v>495823</v>
      </c>
      <c r="D12" s="50">
        <f t="shared" ref="D12:D17" si="0">+C12/$C$18</f>
        <v>0.22314356808825958</v>
      </c>
      <c r="E12" s="50">
        <f t="shared" ref="E12:E17" si="1">+C12/($C$18+$C$19)</f>
        <v>0.21545418834289609</v>
      </c>
    </row>
    <row r="13" spans="1:5" ht="17.25" customHeight="1" x14ac:dyDescent="0.25">
      <c r="A13" s="44">
        <v>503</v>
      </c>
      <c r="B13" s="48" t="s">
        <v>43</v>
      </c>
      <c r="C13" s="49">
        <v>377844</v>
      </c>
      <c r="D13" s="50">
        <f t="shared" si="0"/>
        <v>0.17004749344169262</v>
      </c>
      <c r="E13" s="50">
        <f t="shared" si="1"/>
        <v>0.16418776930524245</v>
      </c>
    </row>
    <row r="14" spans="1:5" ht="17.25" customHeight="1" x14ac:dyDescent="0.25">
      <c r="A14" s="44">
        <v>506</v>
      </c>
      <c r="B14" s="48" t="s">
        <v>37</v>
      </c>
      <c r="C14" s="49">
        <v>79098</v>
      </c>
      <c r="D14" s="50">
        <f t="shared" si="0"/>
        <v>3.5597803951501153E-2</v>
      </c>
      <c r="E14" s="50">
        <f t="shared" si="1"/>
        <v>3.4371127175517061E-2</v>
      </c>
    </row>
    <row r="15" spans="1:5" ht="17.25" customHeight="1" x14ac:dyDescent="0.25">
      <c r="A15" s="44">
        <v>504</v>
      </c>
      <c r="B15" s="48" t="s">
        <v>38</v>
      </c>
      <c r="C15" s="49">
        <v>55802</v>
      </c>
      <c r="D15" s="50">
        <f t="shared" si="0"/>
        <v>2.5113513061034001E-2</v>
      </c>
      <c r="E15" s="50">
        <f t="shared" si="1"/>
        <v>2.4248118013707083E-2</v>
      </c>
    </row>
    <row r="16" spans="1:5" ht="17.25" customHeight="1" x14ac:dyDescent="0.25">
      <c r="A16" s="44">
        <v>217</v>
      </c>
      <c r="B16" s="48" t="s">
        <v>44</v>
      </c>
      <c r="C16" s="49">
        <v>44642</v>
      </c>
      <c r="D16" s="50">
        <f t="shared" si="0"/>
        <v>2.0090990467558148E-2</v>
      </c>
      <c r="E16" s="50">
        <f t="shared" si="1"/>
        <v>1.9398668226370229E-2</v>
      </c>
    </row>
    <row r="17" spans="1:5" ht="17.25" customHeight="1" x14ac:dyDescent="0.25">
      <c r="A17" s="44">
        <v>87</v>
      </c>
      <c r="B17" s="48" t="s">
        <v>31</v>
      </c>
      <c r="C17" s="49">
        <v>28444</v>
      </c>
      <c r="D17" s="50">
        <f t="shared" si="0"/>
        <v>1.2801131957780208E-2</v>
      </c>
      <c r="E17" s="50">
        <f t="shared" si="1"/>
        <v>1.2360013418549233E-2</v>
      </c>
    </row>
    <row r="18" spans="1:5" ht="17.25" customHeight="1" x14ac:dyDescent="0.25">
      <c r="B18" s="22" t="s">
        <v>39</v>
      </c>
      <c r="C18" s="32">
        <f>SUM(C11:C17)</f>
        <v>2221991</v>
      </c>
      <c r="D18" s="33">
        <f>+C18/$C$21</f>
        <v>0.94866959437592913</v>
      </c>
    </row>
    <row r="19" spans="1:5" ht="17.25" customHeight="1" x14ac:dyDescent="0.25">
      <c r="B19" s="23" t="s">
        <v>40</v>
      </c>
      <c r="C19" s="30">
        <v>79301</v>
      </c>
      <c r="D19" s="31">
        <f t="shared" ref="D19:D20" si="2">+C19/$C$21</f>
        <v>3.3857224220802673E-2</v>
      </c>
    </row>
    <row r="20" spans="1:5" ht="17.25" customHeight="1" x14ac:dyDescent="0.25">
      <c r="B20" s="23" t="s">
        <v>41</v>
      </c>
      <c r="C20" s="30">
        <v>40926</v>
      </c>
      <c r="D20" s="31">
        <f t="shared" si="2"/>
        <v>1.7473181403268184E-2</v>
      </c>
    </row>
    <row r="21" spans="1:5" ht="17.25" customHeight="1" x14ac:dyDescent="0.25">
      <c r="B21" s="22" t="s">
        <v>42</v>
      </c>
      <c r="C21" s="39">
        <f>SUM(C18:C20)</f>
        <v>2342218</v>
      </c>
    </row>
  </sheetData>
  <sortState ref="A11:E17">
    <sortCondition descending="1" ref="C11:C17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6.570312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5" ht="30" customHeight="1" x14ac:dyDescent="0.25">
      <c r="A1" s="40"/>
      <c r="B1" s="57" t="s">
        <v>9</v>
      </c>
      <c r="C1" s="57"/>
      <c r="D1" s="57"/>
      <c r="E1" s="57"/>
    </row>
    <row r="2" spans="1:5" ht="17.25" customHeight="1" x14ac:dyDescent="0.25">
      <c r="A2" s="40"/>
      <c r="B2" s="59" t="s">
        <v>71</v>
      </c>
      <c r="C2" s="59"/>
      <c r="D2" s="59"/>
      <c r="E2" s="59"/>
    </row>
    <row r="3" spans="1:5" ht="17.25" customHeight="1" x14ac:dyDescent="0.25">
      <c r="A3" s="40"/>
      <c r="B3" s="58" t="s">
        <v>34</v>
      </c>
      <c r="C3" s="58"/>
      <c r="D3" s="58"/>
      <c r="E3" s="58"/>
    </row>
    <row r="4" spans="1:5" ht="17.25" customHeight="1" x14ac:dyDescent="0.25">
      <c r="B4" s="14"/>
      <c r="C4" s="14"/>
      <c r="D4" s="15"/>
      <c r="E4" s="16"/>
    </row>
    <row r="5" spans="1:5" s="7" customFormat="1" ht="17.25" customHeight="1" x14ac:dyDescent="0.25">
      <c r="A5" s="41"/>
      <c r="B5" s="17" t="s">
        <v>1</v>
      </c>
      <c r="C5" s="18">
        <v>874945</v>
      </c>
      <c r="D5" s="10"/>
      <c r="E5" s="11"/>
    </row>
    <row r="6" spans="1:5" s="7" customFormat="1" ht="17.25" customHeight="1" x14ac:dyDescent="0.25">
      <c r="A6" s="42"/>
      <c r="B6" s="5" t="s">
        <v>5</v>
      </c>
      <c r="C6" s="53">
        <v>2586</v>
      </c>
      <c r="D6" s="60" t="s">
        <v>72</v>
      </c>
      <c r="E6" s="61"/>
    </row>
    <row r="7" spans="1:5" s="7" customFormat="1" ht="17.25" customHeight="1" x14ac:dyDescent="0.25">
      <c r="A7" s="43"/>
      <c r="B7" s="17" t="s">
        <v>2</v>
      </c>
      <c r="C7" s="3">
        <f>+C18/C5</f>
        <v>0.80735589094171634</v>
      </c>
      <c r="D7" s="4"/>
      <c r="E7" s="12"/>
    </row>
    <row r="8" spans="1:5" s="7" customFormat="1" ht="17.25" customHeight="1" x14ac:dyDescent="0.25">
      <c r="A8" s="43"/>
      <c r="B8" s="17"/>
      <c r="C8" s="3"/>
      <c r="D8" s="4"/>
      <c r="E8" s="12"/>
    </row>
    <row r="9" spans="1:5" s="7" customFormat="1" ht="17.25" customHeight="1" x14ac:dyDescent="0.25">
      <c r="A9" s="43"/>
      <c r="B9" s="17"/>
      <c r="C9" s="3"/>
      <c r="D9" s="4"/>
      <c r="E9" s="12"/>
    </row>
    <row r="10" spans="1:5" s="26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</row>
    <row r="11" spans="1:5" ht="17.25" customHeight="1" x14ac:dyDescent="0.25">
      <c r="A11" s="44">
        <v>501</v>
      </c>
      <c r="B11" s="48" t="s">
        <v>36</v>
      </c>
      <c r="C11" s="49">
        <v>336448</v>
      </c>
      <c r="D11" s="50">
        <f>+C11/$C$15</f>
        <v>0.50976429037873838</v>
      </c>
      <c r="E11" s="50">
        <f>+C11/($C$15+$C$16)</f>
        <v>0.47961567794496041</v>
      </c>
    </row>
    <row r="12" spans="1:5" ht="17.25" customHeight="1" x14ac:dyDescent="0.25">
      <c r="A12" s="44">
        <v>502</v>
      </c>
      <c r="B12" s="48" t="s">
        <v>45</v>
      </c>
      <c r="C12" s="49">
        <v>290463</v>
      </c>
      <c r="D12" s="50">
        <f t="shared" ref="D12:D14" si="0">+C12/$C$15</f>
        <v>0.44009078691589637</v>
      </c>
      <c r="E12" s="50">
        <f t="shared" ref="E12:E14" si="1">+C12/($C$15+$C$16)</f>
        <v>0.41406282297094066</v>
      </c>
    </row>
    <row r="13" spans="1:5" ht="17.25" customHeight="1" x14ac:dyDescent="0.25">
      <c r="A13" s="44">
        <v>503</v>
      </c>
      <c r="B13" s="48" t="s">
        <v>37</v>
      </c>
      <c r="C13" s="49">
        <v>20120</v>
      </c>
      <c r="D13" s="50">
        <f t="shared" si="0"/>
        <v>3.0484525164127047E-2</v>
      </c>
      <c r="E13" s="50">
        <f t="shared" si="1"/>
        <v>2.8681601436931124E-2</v>
      </c>
    </row>
    <row r="14" spans="1:5" ht="17.25" customHeight="1" x14ac:dyDescent="0.25">
      <c r="A14" s="44">
        <v>216</v>
      </c>
      <c r="B14" s="48" t="s">
        <v>29</v>
      </c>
      <c r="C14" s="49">
        <v>12976</v>
      </c>
      <c r="D14" s="50">
        <f t="shared" si="0"/>
        <v>1.96603975412382E-2</v>
      </c>
      <c r="E14" s="50">
        <f t="shared" si="1"/>
        <v>1.8497637189146036E-2</v>
      </c>
    </row>
    <row r="15" spans="1:5" ht="17.25" customHeight="1" x14ac:dyDescent="0.25">
      <c r="B15" s="22" t="s">
        <v>39</v>
      </c>
      <c r="C15" s="32">
        <f>SUM(C11:C14)</f>
        <v>660007</v>
      </c>
      <c r="D15" s="33">
        <f>+C15/$C$18</f>
        <v>0.93433532656088969</v>
      </c>
    </row>
    <row r="16" spans="1:5" ht="17.25" customHeight="1" x14ac:dyDescent="0.25">
      <c r="B16" s="23" t="s">
        <v>40</v>
      </c>
      <c r="C16" s="30">
        <v>41488</v>
      </c>
      <c r="D16" s="31">
        <f t="shared" ref="D16:D17" si="2">+C16/$C$18</f>
        <v>5.8732261973521785E-2</v>
      </c>
    </row>
    <row r="17" spans="2:4" ht="17.25" customHeight="1" x14ac:dyDescent="0.25">
      <c r="B17" s="23" t="s">
        <v>41</v>
      </c>
      <c r="C17" s="30">
        <v>4897</v>
      </c>
      <c r="D17" s="31">
        <f t="shared" si="2"/>
        <v>6.9324114655885116E-3</v>
      </c>
    </row>
    <row r="18" spans="2:4" ht="17.25" customHeight="1" x14ac:dyDescent="0.25">
      <c r="B18" s="22" t="s">
        <v>42</v>
      </c>
      <c r="C18" s="39">
        <f>SUM(C15:C17)</f>
        <v>706392</v>
      </c>
    </row>
  </sheetData>
  <sortState ref="A11:E14">
    <sortCondition descending="1" ref="C11:C14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10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950537</v>
      </c>
      <c r="D5" s="10"/>
      <c r="E5" s="11"/>
      <c r="F5" s="1"/>
    </row>
    <row r="6" spans="1:6" s="2" customFormat="1" ht="17.25" customHeight="1" x14ac:dyDescent="0.25">
      <c r="A6" s="42"/>
      <c r="B6" s="5" t="s">
        <v>5</v>
      </c>
      <c r="C6" s="6">
        <v>2788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0.77582040467651447</v>
      </c>
      <c r="D7" s="4"/>
      <c r="E7" s="12"/>
      <c r="F7" s="7"/>
    </row>
    <row r="8" spans="1:6" s="2" customFormat="1" ht="17.25" customHeight="1" x14ac:dyDescent="0.25">
      <c r="A8" s="43"/>
      <c r="B8" s="17"/>
      <c r="C8" s="3"/>
      <c r="D8" s="4"/>
      <c r="E8" s="12"/>
      <c r="F8" s="7"/>
    </row>
    <row r="9" spans="1:6" s="2" customFormat="1" ht="17.25" customHeight="1" x14ac:dyDescent="0.25">
      <c r="A9" s="43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44">
        <v>501</v>
      </c>
      <c r="B11" s="54" t="s">
        <v>36</v>
      </c>
      <c r="C11" s="49">
        <v>397472</v>
      </c>
      <c r="D11" s="55">
        <f>+C11/$C$15</f>
        <v>0.56704676931768416</v>
      </c>
      <c r="E11" s="55">
        <f>+C11/($C$15+$C$16)</f>
        <v>0.54195874278530509</v>
      </c>
    </row>
    <row r="12" spans="1:6" ht="17.25" customHeight="1" x14ac:dyDescent="0.25">
      <c r="A12" s="44">
        <v>503</v>
      </c>
      <c r="B12" s="54" t="s">
        <v>30</v>
      </c>
      <c r="C12" s="49">
        <v>255528</v>
      </c>
      <c r="D12" s="55">
        <f t="shared" ref="D12:D14" si="0">+C12/$C$15</f>
        <v>0.36454473993189251</v>
      </c>
      <c r="E12" s="55">
        <f t="shared" ref="E12:E14" si="1">+C12/($C$15+$C$16)</f>
        <v>0.34841607365158667</v>
      </c>
    </row>
    <row r="13" spans="1:6" ht="17.25" customHeight="1" x14ac:dyDescent="0.25">
      <c r="A13" s="44">
        <v>156</v>
      </c>
      <c r="B13" s="54" t="s">
        <v>46</v>
      </c>
      <c r="C13" s="49">
        <v>21173</v>
      </c>
      <c r="D13" s="55">
        <f t="shared" si="0"/>
        <v>3.0206105704963685E-2</v>
      </c>
      <c r="E13" s="55">
        <f t="shared" si="1"/>
        <v>2.8869687577975971E-2</v>
      </c>
    </row>
    <row r="14" spans="1:6" ht="17.25" customHeight="1" x14ac:dyDescent="0.25">
      <c r="A14" s="44">
        <v>504</v>
      </c>
      <c r="B14" s="54" t="s">
        <v>37</v>
      </c>
      <c r="C14" s="49">
        <v>26778</v>
      </c>
      <c r="D14" s="55">
        <f t="shared" si="0"/>
        <v>3.8202385045459669E-2</v>
      </c>
      <c r="E14" s="55">
        <f t="shared" si="1"/>
        <v>3.6512185045248224E-2</v>
      </c>
    </row>
    <row r="15" spans="1:6" ht="17.25" customHeight="1" x14ac:dyDescent="0.25">
      <c r="B15" s="22" t="s">
        <v>39</v>
      </c>
      <c r="C15" s="36">
        <f>SUM(C11:C14)</f>
        <v>700951</v>
      </c>
      <c r="D15" s="38">
        <f>+C15/$C$18</f>
        <v>0.95051163068211098</v>
      </c>
    </row>
    <row r="16" spans="1:6" ht="17.25" customHeight="1" x14ac:dyDescent="0.25">
      <c r="B16" s="23" t="s">
        <v>40</v>
      </c>
      <c r="C16" s="35">
        <v>32448</v>
      </c>
      <c r="D16" s="37">
        <f t="shared" ref="D16:D17" si="2">+C16/$C$18</f>
        <v>4.4000509867841174E-2</v>
      </c>
    </row>
    <row r="17" spans="2:4" ht="17.25" customHeight="1" x14ac:dyDescent="0.25">
      <c r="B17" s="23" t="s">
        <v>41</v>
      </c>
      <c r="C17" s="35">
        <v>4047</v>
      </c>
      <c r="D17" s="37">
        <f t="shared" si="2"/>
        <v>5.4878594500478682E-3</v>
      </c>
    </row>
    <row r="18" spans="2:4" ht="17.25" customHeight="1" x14ac:dyDescent="0.25">
      <c r="B18" s="22" t="s">
        <v>42</v>
      </c>
      <c r="C18" s="39">
        <f>SUM(C15:C17)</f>
        <v>737446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11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447970</v>
      </c>
      <c r="D5" s="10"/>
      <c r="E5" s="11"/>
      <c r="F5" s="1"/>
    </row>
    <row r="6" spans="1:6" s="2" customFormat="1" ht="17.25" customHeight="1" x14ac:dyDescent="0.25">
      <c r="A6" s="42"/>
      <c r="B6" s="5" t="s">
        <v>5</v>
      </c>
      <c r="C6" s="6">
        <v>1343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+C19/C5</f>
        <v>0.77587115208607715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160996</v>
      </c>
      <c r="D11" s="50">
        <f>+C11/$C$16</f>
        <v>0.53450817386223293</v>
      </c>
      <c r="E11" s="50">
        <f>+C11/($C$16+$C$17)</f>
        <v>0.47101296634367834</v>
      </c>
    </row>
    <row r="12" spans="1:6" ht="17.25" customHeight="1" x14ac:dyDescent="0.25">
      <c r="A12" s="52">
        <v>503</v>
      </c>
      <c r="B12" s="52" t="s">
        <v>30</v>
      </c>
      <c r="C12" s="52">
        <v>97245</v>
      </c>
      <c r="D12" s="50">
        <f t="shared" ref="D12:D15" si="0">+C12/$C$16</f>
        <v>0.3228542781636366</v>
      </c>
      <c r="E12" s="50">
        <f t="shared" ref="E12:E15" si="1">+C12/($C$16+$C$17)</f>
        <v>0.28450182558629405</v>
      </c>
    </row>
    <row r="13" spans="1:6" ht="17.25" customHeight="1" x14ac:dyDescent="0.25">
      <c r="A13" s="52">
        <v>152</v>
      </c>
      <c r="B13" s="52" t="s">
        <v>47</v>
      </c>
      <c r="C13" s="52">
        <v>22636</v>
      </c>
      <c r="D13" s="50">
        <f t="shared" si="0"/>
        <v>7.5151724412690399E-2</v>
      </c>
      <c r="E13" s="50">
        <f t="shared" si="1"/>
        <v>6.6224313064644477E-2</v>
      </c>
    </row>
    <row r="14" spans="1:6" ht="17.25" customHeight="1" x14ac:dyDescent="0.25">
      <c r="A14" s="52">
        <v>504</v>
      </c>
      <c r="B14" s="52" t="s">
        <v>38</v>
      </c>
      <c r="C14" s="52">
        <v>15155</v>
      </c>
      <c r="D14" s="50">
        <f t="shared" si="0"/>
        <v>5.0314736856084251E-2</v>
      </c>
      <c r="E14" s="50">
        <f t="shared" si="1"/>
        <v>4.4337756869353553E-2</v>
      </c>
    </row>
    <row r="15" spans="1:6" ht="17.25" customHeight="1" x14ac:dyDescent="0.25">
      <c r="A15" s="52">
        <v>151</v>
      </c>
      <c r="B15" s="52" t="s">
        <v>67</v>
      </c>
      <c r="C15" s="52">
        <v>5172</v>
      </c>
      <c r="D15" s="50">
        <f t="shared" si="0"/>
        <v>1.7171086705355838E-2</v>
      </c>
      <c r="E15" s="50">
        <f t="shared" si="1"/>
        <v>1.513130178345738E-2</v>
      </c>
    </row>
    <row r="16" spans="1:6" ht="17.25" customHeight="1" x14ac:dyDescent="0.25">
      <c r="B16" s="22" t="s">
        <v>39</v>
      </c>
      <c r="C16" s="36">
        <f>SUM(C11:C15)</f>
        <v>301204</v>
      </c>
      <c r="D16" s="38">
        <f>+C16/$C$19</f>
        <v>0.86660701389947836</v>
      </c>
    </row>
    <row r="17" spans="2:4" ht="17.25" customHeight="1" x14ac:dyDescent="0.25">
      <c r="B17" s="23" t="s">
        <v>40</v>
      </c>
      <c r="C17" s="35">
        <v>40604</v>
      </c>
      <c r="D17" s="37">
        <f t="shared" ref="D17:D18" si="2">+C17/$C$19</f>
        <v>0.11682351891865453</v>
      </c>
    </row>
    <row r="18" spans="2:4" ht="17.25" customHeight="1" x14ac:dyDescent="0.25">
      <c r="B18" s="23" t="s">
        <v>41</v>
      </c>
      <c r="C18" s="35">
        <v>5759</v>
      </c>
      <c r="D18" s="37">
        <f t="shared" si="2"/>
        <v>1.6569467181867092E-2</v>
      </c>
    </row>
    <row r="19" spans="2:4" ht="17.25" customHeight="1" x14ac:dyDescent="0.25">
      <c r="B19" s="22" t="s">
        <v>42</v>
      </c>
      <c r="C19" s="45">
        <f>SUM(C16:C18)</f>
        <v>347567</v>
      </c>
    </row>
  </sheetData>
  <sortState ref="A11:E15">
    <sortCondition descending="1" ref="C11:C15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12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1110559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3306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+C18/C5</f>
        <v>0.80574287363390873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  <c r="F8" s="7"/>
    </row>
    <row r="9" spans="1:6" s="2" customFormat="1" ht="17.25" customHeight="1" x14ac:dyDescent="0.25">
      <c r="A9" s="43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s="8" customFormat="1" ht="17.25" customHeight="1" x14ac:dyDescent="0.25">
      <c r="A11" s="52">
        <v>502</v>
      </c>
      <c r="B11" s="52" t="s">
        <v>30</v>
      </c>
      <c r="C11" s="52">
        <v>384968</v>
      </c>
      <c r="D11" s="50">
        <f>+C11/$C$15</f>
        <v>0.45718547478204691</v>
      </c>
      <c r="E11" s="50">
        <f>+C11/($C$15+$C$16)</f>
        <v>0.43355328137018728</v>
      </c>
    </row>
    <row r="12" spans="1:6" s="8" customFormat="1" ht="17.25" customHeight="1" x14ac:dyDescent="0.25">
      <c r="A12" s="52">
        <v>501</v>
      </c>
      <c r="B12" s="52" t="s">
        <v>36</v>
      </c>
      <c r="C12" s="52">
        <v>380614</v>
      </c>
      <c r="D12" s="50">
        <f t="shared" ref="D12:D14" si="0">+C12/$C$15</f>
        <v>0.45201469290614804</v>
      </c>
      <c r="E12" s="50">
        <f t="shared" ref="E12:E14" si="1">+C12/($C$15+$C$16)</f>
        <v>0.42864978033351464</v>
      </c>
    </row>
    <row r="13" spans="1:6" s="8" customFormat="1" ht="17.25" customHeight="1" x14ac:dyDescent="0.25">
      <c r="A13" s="52">
        <v>50</v>
      </c>
      <c r="B13" s="52" t="s">
        <v>68</v>
      </c>
      <c r="C13" s="52">
        <v>56786</v>
      </c>
      <c r="D13" s="50">
        <f t="shared" si="0"/>
        <v>6.7438681581256932E-2</v>
      </c>
      <c r="E13" s="50">
        <f t="shared" si="1"/>
        <v>6.3952735385505957E-2</v>
      </c>
    </row>
    <row r="14" spans="1:6" s="8" customFormat="1" ht="17.25" customHeight="1" x14ac:dyDescent="0.25">
      <c r="A14" s="52">
        <v>68</v>
      </c>
      <c r="B14" s="52" t="s">
        <v>48</v>
      </c>
      <c r="C14" s="52">
        <v>19671</v>
      </c>
      <c r="D14" s="50">
        <f t="shared" si="0"/>
        <v>2.3361150730548109E-2</v>
      </c>
      <c r="E14" s="50">
        <f t="shared" si="1"/>
        <v>2.2153598735045393E-2</v>
      </c>
    </row>
    <row r="15" spans="1:6" ht="17.25" customHeight="1" x14ac:dyDescent="0.25">
      <c r="B15" s="22" t="s">
        <v>39</v>
      </c>
      <c r="C15" s="36">
        <f>SUM(C11:C14)</f>
        <v>842039</v>
      </c>
      <c r="D15" s="38">
        <f>+C15/$C$18</f>
        <v>0.94100969463302886</v>
      </c>
    </row>
    <row r="16" spans="1:6" ht="17.25" customHeight="1" x14ac:dyDescent="0.25">
      <c r="B16" s="23" t="s">
        <v>40</v>
      </c>
      <c r="C16" s="35">
        <v>45898</v>
      </c>
      <c r="D16" s="37">
        <f t="shared" ref="D16:D17" si="2">+C16/$C$18</f>
        <v>5.1292710865252986E-2</v>
      </c>
    </row>
    <row r="17" spans="2:4" ht="17.25" customHeight="1" x14ac:dyDescent="0.25">
      <c r="B17" s="23" t="s">
        <v>41</v>
      </c>
      <c r="C17" s="35">
        <v>6888</v>
      </c>
      <c r="D17" s="37">
        <f t="shared" si="2"/>
        <v>7.6975945017182133E-3</v>
      </c>
    </row>
    <row r="18" spans="2:4" ht="17.25" customHeight="1" x14ac:dyDescent="0.25">
      <c r="B18" s="22" t="s">
        <v>42</v>
      </c>
      <c r="C18" s="45">
        <f>SUM(C15:C17)</f>
        <v>894825</v>
      </c>
    </row>
  </sheetData>
  <sortState ref="A11:E14">
    <sortCondition descending="1" ref="C11:C14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40"/>
      <c r="B1" s="57" t="s">
        <v>13</v>
      </c>
      <c r="C1" s="57"/>
      <c r="D1" s="57"/>
      <c r="E1" s="57"/>
    </row>
    <row r="2" spans="1:6" ht="17.25" customHeight="1" x14ac:dyDescent="0.25">
      <c r="A2" s="40"/>
      <c r="B2" s="59" t="s">
        <v>71</v>
      </c>
      <c r="C2" s="59"/>
      <c r="D2" s="59"/>
      <c r="E2" s="59"/>
    </row>
    <row r="3" spans="1:6" ht="17.25" customHeight="1" x14ac:dyDescent="0.25">
      <c r="A3" s="40"/>
      <c r="B3" s="58" t="s">
        <v>34</v>
      </c>
      <c r="C3" s="58"/>
      <c r="D3" s="58"/>
      <c r="E3" s="58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41"/>
      <c r="B5" s="17" t="s">
        <v>1</v>
      </c>
      <c r="C5" s="18">
        <v>459875</v>
      </c>
      <c r="E5" s="7"/>
      <c r="F5" s="1"/>
    </row>
    <row r="6" spans="1:6" s="2" customFormat="1" ht="17.25" customHeight="1" x14ac:dyDescent="0.25">
      <c r="A6" s="42"/>
      <c r="B6" s="5" t="s">
        <v>5</v>
      </c>
      <c r="C6" s="6">
        <v>1406</v>
      </c>
      <c r="D6" s="60" t="s">
        <v>72</v>
      </c>
      <c r="E6" s="61"/>
      <c r="F6" s="1"/>
    </row>
    <row r="7" spans="1:6" s="2" customFormat="1" ht="17.25" customHeight="1" x14ac:dyDescent="0.25">
      <c r="A7" s="43"/>
      <c r="B7" s="17" t="s">
        <v>2</v>
      </c>
      <c r="C7" s="3">
        <f>+C17/C5</f>
        <v>0.77723076923076928</v>
      </c>
      <c r="D7" s="4"/>
      <c r="E7" s="12"/>
    </row>
    <row r="8" spans="1:6" s="2" customFormat="1" ht="17.25" customHeight="1" x14ac:dyDescent="0.25">
      <c r="A8" s="43"/>
      <c r="B8" s="17"/>
      <c r="C8" s="3"/>
      <c r="D8" s="4"/>
      <c r="E8" s="12"/>
    </row>
    <row r="9" spans="1:6" s="2" customFormat="1" ht="17.25" customHeight="1" x14ac:dyDescent="0.25">
      <c r="A9" s="43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32</v>
      </c>
      <c r="C10" s="20" t="s">
        <v>3</v>
      </c>
      <c r="D10" s="27" t="s">
        <v>35</v>
      </c>
      <c r="E10" s="27" t="s">
        <v>4</v>
      </c>
      <c r="F10" s="26"/>
    </row>
    <row r="11" spans="1:6" ht="17.25" customHeight="1" x14ac:dyDescent="0.25">
      <c r="A11" s="52">
        <v>501</v>
      </c>
      <c r="B11" s="52" t="s">
        <v>36</v>
      </c>
      <c r="C11" s="52">
        <v>225608</v>
      </c>
      <c r="D11" s="50">
        <f>+C11/$C$14</f>
        <v>0.67007036083316251</v>
      </c>
      <c r="E11" s="50">
        <f>+C11/($C$14+$C$15)</f>
        <v>0.63526675470731175</v>
      </c>
    </row>
    <row r="12" spans="1:6" ht="17.25" customHeight="1" x14ac:dyDescent="0.25">
      <c r="A12" s="52">
        <v>503</v>
      </c>
      <c r="B12" s="52" t="s">
        <v>49</v>
      </c>
      <c r="C12" s="52">
        <v>99305</v>
      </c>
      <c r="D12" s="50">
        <f t="shared" ref="D12:D13" si="0">+C12/$C$14</f>
        <v>0.2949422767922113</v>
      </c>
      <c r="E12" s="50">
        <f t="shared" ref="E12:E13" si="1">+C12/($C$14+$C$15)</f>
        <v>0.27962290821340374</v>
      </c>
    </row>
    <row r="13" spans="1:6" ht="17.25" customHeight="1" x14ac:dyDescent="0.25">
      <c r="A13" s="52">
        <v>502</v>
      </c>
      <c r="B13" s="52" t="s">
        <v>37</v>
      </c>
      <c r="C13" s="52">
        <v>11780</v>
      </c>
      <c r="D13" s="50">
        <f t="shared" si="0"/>
        <v>3.4987362374626144E-2</v>
      </c>
      <c r="E13" s="50">
        <f t="shared" si="1"/>
        <v>3.3170110858002075E-2</v>
      </c>
    </row>
    <row r="14" spans="1:6" ht="17.25" customHeight="1" x14ac:dyDescent="0.25">
      <c r="B14" s="22" t="s">
        <v>39</v>
      </c>
      <c r="C14" s="36">
        <f>SUM(C11:C13)</f>
        <v>336693</v>
      </c>
      <c r="D14" s="38">
        <f>+C14/$C$17</f>
        <v>0.94198568107232483</v>
      </c>
    </row>
    <row r="15" spans="1:6" ht="17.25" customHeight="1" x14ac:dyDescent="0.25">
      <c r="B15" s="23" t="s">
        <v>40</v>
      </c>
      <c r="C15" s="35">
        <v>18446</v>
      </c>
      <c r="D15" s="37">
        <f t="shared" ref="D15:D16" si="2">+C15/$C$17</f>
        <v>5.160745210936997E-2</v>
      </c>
    </row>
    <row r="16" spans="1:6" ht="17.25" customHeight="1" x14ac:dyDescent="0.25">
      <c r="B16" s="23" t="s">
        <v>41</v>
      </c>
      <c r="C16" s="35">
        <v>2290</v>
      </c>
      <c r="D16" s="37">
        <f t="shared" si="2"/>
        <v>6.4068668183051743E-3</v>
      </c>
    </row>
    <row r="17" spans="2:3" ht="17.25" customHeight="1" x14ac:dyDescent="0.25">
      <c r="B17" s="22" t="s">
        <v>42</v>
      </c>
      <c r="C17" s="45">
        <f>SUM(C14:C16)</f>
        <v>357429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CABA</vt:lpstr>
      <vt:lpstr>BS AS</vt:lpstr>
      <vt:lpstr>CATAMARCA</vt:lpstr>
      <vt:lpstr>CORDOBA</vt:lpstr>
      <vt:lpstr>CORRIENTES</vt:lpstr>
      <vt:lpstr>CHACO</vt:lpstr>
      <vt:lpstr>CHUBUT</vt:lpstr>
      <vt:lpstr>ENTRE RIOS</vt:lpstr>
      <vt:lpstr>FORMOSA</vt:lpstr>
      <vt:lpstr>JUJUY</vt:lpstr>
      <vt:lpstr>LA PAMPA</vt:lpstr>
      <vt:lpstr>LA RIOJA</vt:lpstr>
      <vt:lpstr>MENDOZA</vt:lpstr>
      <vt:lpstr>MISIONES</vt:lpstr>
      <vt:lpstr>NEUQUEN</vt:lpstr>
      <vt:lpstr>RIO NEGRO</vt:lpstr>
      <vt:lpstr>SALTA</vt:lpstr>
      <vt:lpstr>SAN JUAN</vt:lpstr>
      <vt:lpstr>SAN LUIS</vt:lpstr>
      <vt:lpstr>SANTA CRUZ</vt:lpstr>
      <vt:lpstr>SANTA FE</vt:lpstr>
      <vt:lpstr>S. DEL ESTERO</vt:lpstr>
      <vt:lpstr>TUCUMAN</vt:lpstr>
      <vt:lpstr>TIERRA DEL FUEGO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JurgenKlinsmann</dc:creator>
  <cp:lastModifiedBy>Setup</cp:lastModifiedBy>
  <cp:lastPrinted>2015-09-15T16:48:05Z</cp:lastPrinted>
  <dcterms:created xsi:type="dcterms:W3CDTF">2015-08-13T21:29:14Z</dcterms:created>
  <dcterms:modified xsi:type="dcterms:W3CDTF">2020-12-02T18:08:17Z</dcterms:modified>
</cp:coreProperties>
</file>