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75" windowWidth="23580" windowHeight="11385"/>
  </bookViews>
  <sheets>
    <sheet name="TOTAL PAIS PASO" sheetId="1" r:id="rId1"/>
    <sheet name="TOTAL PAIS GENERALES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25" i="2" l="1"/>
  <c r="C24" i="2"/>
  <c r="C21" i="2"/>
  <c r="C19" i="2"/>
  <c r="C17" i="2"/>
  <c r="C15" i="2"/>
  <c r="C13" i="2"/>
  <c r="C11" i="2"/>
  <c r="C6" i="2"/>
  <c r="C5" i="2"/>
  <c r="C23" i="2" l="1"/>
  <c r="E17" i="2" s="1"/>
  <c r="C26" i="2" l="1"/>
  <c r="D23" i="2" s="1"/>
  <c r="D21" i="2"/>
  <c r="D17" i="2"/>
  <c r="D13" i="2"/>
  <c r="E19" i="2"/>
  <c r="E15" i="2"/>
  <c r="E11" i="2"/>
  <c r="D15" i="2"/>
  <c r="E21" i="2"/>
  <c r="E13" i="2"/>
  <c r="D19" i="2"/>
  <c r="D11" i="2"/>
  <c r="C7" i="2" l="1"/>
  <c r="D25" i="2"/>
  <c r="D24" i="2"/>
  <c r="C31" i="1" l="1"/>
  <c r="D30" i="1"/>
  <c r="E29" i="1"/>
  <c r="D28" i="1"/>
  <c r="D27" i="1"/>
  <c r="D26" i="1"/>
  <c r="E25" i="1"/>
  <c r="D24" i="1"/>
  <c r="D23" i="1"/>
  <c r="D22" i="1"/>
  <c r="E21" i="1"/>
  <c r="D20" i="1"/>
  <c r="D19" i="1"/>
  <c r="D18" i="1"/>
  <c r="E17" i="1"/>
  <c r="D16" i="1"/>
  <c r="D15" i="1"/>
  <c r="D14" i="1"/>
  <c r="E13" i="1"/>
  <c r="D12" i="1"/>
  <c r="E11" i="1"/>
  <c r="D11" i="1"/>
  <c r="C34" i="1" l="1"/>
  <c r="D13" i="1"/>
  <c r="E15" i="1"/>
  <c r="D17" i="1"/>
  <c r="E19" i="1"/>
  <c r="D21" i="1"/>
  <c r="E23" i="1"/>
  <c r="D25" i="1"/>
  <c r="E27" i="1"/>
  <c r="D29" i="1"/>
  <c r="D33" i="1" l="1"/>
  <c r="C7" i="1"/>
  <c r="D32" i="1"/>
  <c r="D31" i="1"/>
</calcChain>
</file>

<file path=xl/sharedStrings.xml><?xml version="1.0" encoding="utf-8"?>
<sst xmlns="http://schemas.openxmlformats.org/spreadsheetml/2006/main" count="61" uniqueCount="42">
  <si>
    <t>TOTAL PAIS</t>
  </si>
  <si>
    <t>ELECCIONES P.A.S.O. - 11 DE AGOSTO DE 2019</t>
  </si>
  <si>
    <t>Categoría: PRESIDENTE Y VICE</t>
  </si>
  <si>
    <t>ELECTORES HABILES</t>
  </si>
  <si>
    <t>MESAS:</t>
  </si>
  <si>
    <t>PORCENTAJE DE VOTANTES</t>
  </si>
  <si>
    <t>FORMULAS - AGRUPACIONES POLITICAS</t>
  </si>
  <si>
    <t>VOTOS</t>
  </si>
  <si>
    <t>% POSITIVOS</t>
  </si>
  <si>
    <t>% VALIDOS</t>
  </si>
  <si>
    <t>FRENTE DE TODOS</t>
  </si>
  <si>
    <t>CELESTE Y BLANCA - Alberto Fernández - Cristina Fernández</t>
  </si>
  <si>
    <t>JUNTOS POR EL CAMBIO</t>
  </si>
  <si>
    <t>JUNTOS SOMOS EL CAMBIO - Mauricio Macri - Miguel Pichetto</t>
  </si>
  <si>
    <t>CONSENSO FEDERAL</t>
  </si>
  <si>
    <t>CONSENSO PARA EL FUTURO - Roberto Lavagna - Juan Urtubey</t>
  </si>
  <si>
    <t>FRENTE DE IZQUIERDA Y DE TRABAJADORES - UNIDAD</t>
  </si>
  <si>
    <t>UNIDAD - Nicolás Del Caño - Romina Del Pla</t>
  </si>
  <si>
    <t>FRENTE NOS</t>
  </si>
  <si>
    <t>CELESTE 2019 - Juan Gomez - Cynthia Hotton</t>
  </si>
  <si>
    <t>UNITE POR LA LIBERTAD Y LA DIGNIDAD</t>
  </si>
  <si>
    <t>DESPERTAR - José Espert - Luis Rosales</t>
  </si>
  <si>
    <t>MOVIMIENTO AL SOCIALISMO</t>
  </si>
  <si>
    <t>UNIDAD DE LA IZQUIERDA - Manuela Castañeira - Eduardo Mulhall</t>
  </si>
  <si>
    <t>FRENTE PATRIOTA</t>
  </si>
  <si>
    <t>CELESTE - Alejandro Biondini - Enrique Venturino</t>
  </si>
  <si>
    <t>MOVIMIENTO DE ACCION VECINAL</t>
  </si>
  <si>
    <t>COMPROMISO VECINAL - Raúl Albarracin - Sergio Pastore</t>
  </si>
  <si>
    <t>PARTIDO AUTONOMISTA</t>
  </si>
  <si>
    <t>VALORES Y EXPERIENCIA - José Romero - Guillermo Sueldo</t>
  </si>
  <si>
    <t xml:space="preserve">VOTOS POSITIVOS  </t>
  </si>
  <si>
    <t xml:space="preserve">VOTOS EN BLANCO  </t>
  </si>
  <si>
    <t xml:space="preserve">VOTOS ANULADOS  </t>
  </si>
  <si>
    <t xml:space="preserve">TOTAL DE  VOTANTES  </t>
  </si>
  <si>
    <t>ELECCIONES GENERALES - 27 DE OCTUBRE DE 2019</t>
  </si>
  <si>
    <t>(Inlcuye P.L., A.E. y V.C.)</t>
  </si>
  <si>
    <t xml:space="preserve"> Alberto Fernández - Cristina Fernández</t>
  </si>
  <si>
    <t xml:space="preserve"> Mauricio Macri - Miguel Pichetto</t>
  </si>
  <si>
    <t>Roberto Lavagna - Juan Urtubey</t>
  </si>
  <si>
    <t>Nicolás Del Caño - Romina Del Plá</t>
  </si>
  <si>
    <t xml:space="preserve"> Juan Gómez Centurión - Cynthia Hotton</t>
  </si>
  <si>
    <t>José Espert - Luis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</si>
</sst>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5" fillId="3" borderId="0" xfId="0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5" fillId="3" borderId="0" xfId="3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vertical="center"/>
    </xf>
    <xf numFmtId="10" fontId="2" fillId="3" borderId="0" xfId="2" applyNumberFormat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10" fontId="5" fillId="0" borderId="0" xfId="0" applyNumberFormat="1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165" fontId="8" fillId="4" borderId="2" xfId="1" applyNumberFormat="1" applyFont="1" applyFill="1" applyBorder="1" applyAlignment="1">
      <alignment vertical="center" wrapText="1"/>
    </xf>
    <xf numFmtId="10" fontId="8" fillId="4" borderId="2" xfId="2" applyNumberFormat="1" applyFont="1" applyFill="1" applyBorder="1" applyAlignment="1">
      <alignment vertical="center" wrapText="1"/>
    </xf>
    <xf numFmtId="10" fontId="8" fillId="4" borderId="1" xfId="2" applyNumberFormat="1" applyFont="1" applyFill="1" applyBorder="1" applyAlignment="1">
      <alignment vertical="center"/>
    </xf>
    <xf numFmtId="165" fontId="2" fillId="0" borderId="3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5" fontId="2" fillId="0" borderId="1" xfId="1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10" fontId="2" fillId="0" borderId="3" xfId="2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165" fontId="8" fillId="4" borderId="1" xfId="1" applyNumberFormat="1" applyFont="1" applyFill="1" applyBorder="1" applyAlignment="1">
      <alignment vertical="center" wrapText="1"/>
    </xf>
    <xf numFmtId="10" fontId="2" fillId="0" borderId="1" xfId="2" applyNumberFormat="1" applyFont="1" applyBorder="1" applyAlignment="1">
      <alignment vertical="center" wrapText="1"/>
    </xf>
    <xf numFmtId="10" fontId="8" fillId="4" borderId="1" xfId="2" applyNumberFormat="1" applyFont="1" applyFill="1" applyBorder="1" applyAlignment="1">
      <alignment vertical="center" wrapText="1"/>
    </xf>
    <xf numFmtId="165" fontId="9" fillId="4" borderId="1" xfId="1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/>
    </xf>
    <xf numFmtId="165" fontId="9" fillId="4" borderId="1" xfId="1" applyNumberFormat="1" applyFont="1" applyFill="1" applyBorder="1" applyAlignment="1">
      <alignment vertical="center" wrapText="1"/>
    </xf>
    <xf numFmtId="10" fontId="9" fillId="4" borderId="2" xfId="2" applyNumberFormat="1" applyFont="1" applyFill="1" applyBorder="1" applyAlignment="1">
      <alignment vertical="center" wrapText="1"/>
    </xf>
    <xf numFmtId="10" fontId="9" fillId="4" borderId="1" xfId="2" applyNumberFormat="1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9" fontId="2" fillId="0" borderId="1" xfId="0" applyNumberFormat="1" applyFont="1" applyFill="1" applyBorder="1" applyAlignment="1">
      <alignment vertical="center" wrapText="1"/>
    </xf>
    <xf numFmtId="10" fontId="2" fillId="0" borderId="1" xfId="2" applyNumberFormat="1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165" fontId="8" fillId="0" borderId="2" xfId="1" applyNumberFormat="1" applyFont="1" applyFill="1" applyBorder="1" applyAlignment="1">
      <alignment horizontal="right" vertical="center" wrapText="1"/>
    </xf>
    <xf numFmtId="10" fontId="5" fillId="0" borderId="2" xfId="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3" borderId="0" xfId="0" applyFont="1" applyFill="1" applyAlignment="1">
      <alignment horizontal="right" vertical="center"/>
    </xf>
    <xf numFmtId="10" fontId="2" fillId="0" borderId="2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8" fillId="4" borderId="1" xfId="1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center" vertical="center"/>
    </xf>
    <xf numFmtId="165" fontId="5" fillId="3" borderId="3" xfId="1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10" fontId="5" fillId="4" borderId="3" xfId="2" applyNumberFormat="1" applyFont="1" applyFill="1" applyBorder="1" applyAlignment="1">
      <alignment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65" fontId="2" fillId="0" borderId="2" xfId="1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vertical="center" wrapText="1"/>
    </xf>
    <xf numFmtId="10" fontId="2" fillId="0" borderId="2" xfId="2" applyNumberFormat="1" applyFont="1" applyFill="1" applyBorder="1" applyAlignment="1">
      <alignment vertical="center"/>
    </xf>
    <xf numFmtId="10" fontId="2" fillId="0" borderId="2" xfId="2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uarios\prodriguez\Downloads\1_GENERALES%202019\2_ESCRUTINIOS\01_ESCRUT.%20DEFINITIVO_GRALES\0_ESCRUT_TOTALES%20POR%20DISTRITO_CONTROLADOS_Y%20LISTOS%20PARA%20DAR\P.V._DEFINITIVO%20x%20Distrito_Grales%202019_OK%20LISTO%20PARA%20D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AIS"/>
      <sheetName val="CABA"/>
      <sheetName val="BS AS"/>
      <sheetName val="CATAMARCA"/>
      <sheetName val="CORDOBA"/>
      <sheetName val="CORRIENTES"/>
      <sheetName val="CHACO"/>
      <sheetName val="CHUBUT"/>
      <sheetName val="ENTRE RIOS"/>
      <sheetName val="FORMOSA"/>
      <sheetName val="JUJUY"/>
      <sheetName val="LA PAMPA"/>
      <sheetName val="LA RIOJA"/>
      <sheetName val="MENDOZA"/>
      <sheetName val="MISIONES"/>
      <sheetName val="NEUQUEN"/>
      <sheetName val="RIO NEGRO"/>
      <sheetName val="SALTA"/>
      <sheetName val="SAN JUAN"/>
      <sheetName val="SAN LUIS"/>
      <sheetName val="SANTA CRUZ"/>
      <sheetName val="SANTA FE"/>
      <sheetName val="S. DEL ESTERO"/>
      <sheetName val="TUCUMAN"/>
      <sheetName val="TIERRA DEL FUEGO"/>
    </sheetNames>
    <sheetDataSet>
      <sheetData sheetId="0"/>
      <sheetData sheetId="1">
        <row r="5">
          <cell r="C5">
            <v>2710325</v>
          </cell>
        </row>
        <row r="6">
          <cell r="C6">
            <v>7416</v>
          </cell>
        </row>
        <row r="11">
          <cell r="C11">
            <v>719655</v>
          </cell>
        </row>
        <row r="13">
          <cell r="C13">
            <v>1068134</v>
          </cell>
        </row>
        <row r="15">
          <cell r="C15">
            <v>130475</v>
          </cell>
        </row>
        <row r="17">
          <cell r="C17">
            <v>59066</v>
          </cell>
        </row>
        <row r="19">
          <cell r="C19">
            <v>13863</v>
          </cell>
        </row>
        <row r="21">
          <cell r="C21">
            <v>38013</v>
          </cell>
        </row>
        <row r="24">
          <cell r="C24">
            <v>31085</v>
          </cell>
        </row>
        <row r="25">
          <cell r="C25">
            <v>15143</v>
          </cell>
        </row>
      </sheetData>
      <sheetData sheetId="2">
        <row r="5">
          <cell r="C5">
            <v>12641013</v>
          </cell>
        </row>
        <row r="6">
          <cell r="C6">
            <v>36527</v>
          </cell>
        </row>
        <row r="11">
          <cell r="C11">
            <v>5294879</v>
          </cell>
        </row>
        <row r="13">
          <cell r="C13">
            <v>3640552</v>
          </cell>
        </row>
        <row r="15">
          <cell r="C15">
            <v>638990</v>
          </cell>
        </row>
        <row r="17">
          <cell r="C17">
            <v>273495</v>
          </cell>
        </row>
        <row r="19">
          <cell r="C19">
            <v>150067</v>
          </cell>
        </row>
        <row r="21">
          <cell r="C21">
            <v>145743</v>
          </cell>
        </row>
        <row r="24">
          <cell r="C24">
            <v>155421</v>
          </cell>
        </row>
        <row r="25">
          <cell r="C25">
            <v>75346</v>
          </cell>
        </row>
      </sheetData>
      <sheetData sheetId="3">
        <row r="5">
          <cell r="C5">
            <v>320042</v>
          </cell>
        </row>
        <row r="6">
          <cell r="C6">
            <v>1008</v>
          </cell>
        </row>
        <row r="11">
          <cell r="C11">
            <v>132590</v>
          </cell>
        </row>
        <row r="13">
          <cell r="C13">
            <v>79568</v>
          </cell>
        </row>
        <row r="15">
          <cell r="C15">
            <v>13197</v>
          </cell>
        </row>
        <row r="17">
          <cell r="C17">
            <v>3508</v>
          </cell>
        </row>
        <row r="19">
          <cell r="C19">
            <v>2136</v>
          </cell>
        </row>
        <row r="21">
          <cell r="C21">
            <v>3011</v>
          </cell>
        </row>
        <row r="24">
          <cell r="C24">
            <v>23100</v>
          </cell>
        </row>
        <row r="25">
          <cell r="C25">
            <v>1841</v>
          </cell>
        </row>
      </sheetData>
      <sheetData sheetId="4">
        <row r="5">
          <cell r="C5">
            <v>2965274</v>
          </cell>
        </row>
        <row r="6">
          <cell r="C6">
            <v>8754</v>
          </cell>
        </row>
        <row r="11">
          <cell r="C11">
            <v>666445</v>
          </cell>
        </row>
        <row r="13">
          <cell r="C13">
            <v>1394104</v>
          </cell>
        </row>
        <row r="15">
          <cell r="C15">
            <v>113734</v>
          </cell>
        </row>
        <row r="17">
          <cell r="C17">
            <v>37612</v>
          </cell>
        </row>
        <row r="19">
          <cell r="C19">
            <v>31869</v>
          </cell>
        </row>
        <row r="21">
          <cell r="C21">
            <v>30213</v>
          </cell>
        </row>
        <row r="24">
          <cell r="C24">
            <v>42753</v>
          </cell>
        </row>
        <row r="25">
          <cell r="C25">
            <v>25736</v>
          </cell>
        </row>
      </sheetData>
      <sheetData sheetId="5">
        <row r="5">
          <cell r="C5">
            <v>874945</v>
          </cell>
        </row>
        <row r="6">
          <cell r="C6">
            <v>2586</v>
          </cell>
        </row>
        <row r="11">
          <cell r="C11">
            <v>354968</v>
          </cell>
        </row>
        <row r="13">
          <cell r="C13">
            <v>290690</v>
          </cell>
        </row>
        <row r="15">
          <cell r="C15">
            <v>21658</v>
          </cell>
        </row>
        <row r="17">
          <cell r="C17">
            <v>6522</v>
          </cell>
        </row>
        <row r="19">
          <cell r="C19">
            <v>12515</v>
          </cell>
        </row>
        <row r="21">
          <cell r="C21">
            <v>7044</v>
          </cell>
        </row>
        <row r="24">
          <cell r="C24">
            <v>7062</v>
          </cell>
        </row>
        <row r="25">
          <cell r="C25">
            <v>6009</v>
          </cell>
        </row>
      </sheetData>
      <sheetData sheetId="6">
        <row r="5">
          <cell r="C5">
            <v>950537</v>
          </cell>
        </row>
        <row r="6">
          <cell r="C6">
            <v>2789</v>
          </cell>
        </row>
        <row r="11">
          <cell r="C11">
            <v>404758</v>
          </cell>
        </row>
        <row r="13">
          <cell r="C13">
            <v>258432</v>
          </cell>
        </row>
        <row r="15">
          <cell r="C15">
            <v>27636</v>
          </cell>
        </row>
        <row r="17">
          <cell r="C17">
            <v>6986</v>
          </cell>
        </row>
        <row r="19">
          <cell r="C19">
            <v>20617</v>
          </cell>
        </row>
        <row r="21">
          <cell r="C21">
            <v>7856</v>
          </cell>
        </row>
        <row r="24">
          <cell r="C24">
            <v>6836</v>
          </cell>
        </row>
        <row r="25">
          <cell r="C25">
            <v>4534</v>
          </cell>
        </row>
      </sheetData>
      <sheetData sheetId="7">
        <row r="5">
          <cell r="C5">
            <v>447970</v>
          </cell>
        </row>
        <row r="6">
          <cell r="C6">
            <v>1343</v>
          </cell>
        </row>
        <row r="11">
          <cell r="C11">
            <v>174726</v>
          </cell>
        </row>
        <row r="13">
          <cell r="C13">
            <v>97837</v>
          </cell>
        </row>
        <row r="15">
          <cell r="C15">
            <v>25357</v>
          </cell>
        </row>
        <row r="17">
          <cell r="C17">
            <v>13117</v>
          </cell>
        </row>
        <row r="19">
          <cell r="C19">
            <v>14253</v>
          </cell>
        </row>
        <row r="21">
          <cell r="C21">
            <v>8029</v>
          </cell>
        </row>
        <row r="24">
          <cell r="C24">
            <v>8384</v>
          </cell>
        </row>
        <row r="25">
          <cell r="C25">
            <v>5864</v>
          </cell>
        </row>
      </sheetData>
      <sheetData sheetId="8">
        <row r="5">
          <cell r="C5">
            <v>1110559</v>
          </cell>
        </row>
        <row r="6">
          <cell r="C6">
            <v>3307</v>
          </cell>
        </row>
        <row r="11">
          <cell r="C11">
            <v>390587</v>
          </cell>
        </row>
        <row r="13">
          <cell r="C13">
            <v>391495</v>
          </cell>
        </row>
        <row r="15">
          <cell r="C15">
            <v>55030</v>
          </cell>
        </row>
        <row r="17">
          <cell r="C17">
            <v>14504</v>
          </cell>
        </row>
        <row r="19">
          <cell r="C19">
            <v>14647</v>
          </cell>
        </row>
        <row r="21">
          <cell r="C21">
            <v>14111</v>
          </cell>
        </row>
        <row r="24">
          <cell r="C24">
            <v>6640</v>
          </cell>
        </row>
        <row r="25">
          <cell r="C25">
            <v>7945</v>
          </cell>
        </row>
      </sheetData>
      <sheetData sheetId="9">
        <row r="5">
          <cell r="C5">
            <v>459875</v>
          </cell>
        </row>
        <row r="6">
          <cell r="C6">
            <v>1407</v>
          </cell>
        </row>
        <row r="11">
          <cell r="C11">
            <v>229774</v>
          </cell>
        </row>
        <row r="13">
          <cell r="C13">
            <v>100280</v>
          </cell>
        </row>
        <row r="15">
          <cell r="C15">
            <v>11057</v>
          </cell>
        </row>
        <row r="17">
          <cell r="C17">
            <v>3112</v>
          </cell>
        </row>
        <row r="19">
          <cell r="C19">
            <v>5334</v>
          </cell>
        </row>
        <row r="21">
          <cell r="C21">
            <v>2797</v>
          </cell>
        </row>
        <row r="24">
          <cell r="C24">
            <v>2749</v>
          </cell>
        </row>
        <row r="25">
          <cell r="C25">
            <v>2388</v>
          </cell>
        </row>
      </sheetData>
      <sheetData sheetId="10">
        <row r="5">
          <cell r="C5">
            <v>558872</v>
          </cell>
        </row>
        <row r="6">
          <cell r="C6">
            <v>1826</v>
          </cell>
        </row>
        <row r="11">
          <cell r="C11">
            <v>207120</v>
          </cell>
        </row>
        <row r="13">
          <cell r="C13">
            <v>186104</v>
          </cell>
        </row>
        <row r="15">
          <cell r="C15">
            <v>26835</v>
          </cell>
        </row>
        <row r="17">
          <cell r="C17">
            <v>9241</v>
          </cell>
        </row>
        <row r="19">
          <cell r="C19">
            <v>10512</v>
          </cell>
        </row>
        <row r="21">
          <cell r="C21">
            <v>8617</v>
          </cell>
        </row>
        <row r="24">
          <cell r="C24">
            <v>3665</v>
          </cell>
        </row>
        <row r="25">
          <cell r="C25">
            <v>4951</v>
          </cell>
        </row>
      </sheetData>
      <sheetData sheetId="11">
        <row r="5">
          <cell r="C5">
            <v>287461</v>
          </cell>
        </row>
        <row r="6">
          <cell r="C6">
            <v>868</v>
          </cell>
        </row>
        <row r="11">
          <cell r="C11">
            <v>115095</v>
          </cell>
        </row>
        <row r="13">
          <cell r="C13">
            <v>86744</v>
          </cell>
        </row>
        <row r="15">
          <cell r="C15">
            <v>15137</v>
          </cell>
        </row>
        <row r="17">
          <cell r="C17">
            <v>4727</v>
          </cell>
        </row>
        <row r="19">
          <cell r="C19">
            <v>4676</v>
          </cell>
        </row>
        <row r="21">
          <cell r="C21">
            <v>3471</v>
          </cell>
        </row>
        <row r="24">
          <cell r="C24">
            <v>1479</v>
          </cell>
        </row>
        <row r="25">
          <cell r="C25">
            <v>2186</v>
          </cell>
        </row>
      </sheetData>
      <sheetData sheetId="12">
        <row r="5">
          <cell r="C5">
            <v>289327</v>
          </cell>
        </row>
        <row r="6">
          <cell r="C6">
            <v>910</v>
          </cell>
        </row>
        <row r="11">
          <cell r="C11">
            <v>85779</v>
          </cell>
        </row>
        <row r="13">
          <cell r="C13">
            <v>80462</v>
          </cell>
        </row>
        <row r="15">
          <cell r="C15">
            <v>7844</v>
          </cell>
        </row>
        <row r="17">
          <cell r="C17">
            <v>2127</v>
          </cell>
        </row>
        <row r="19">
          <cell r="C19">
            <v>2087</v>
          </cell>
        </row>
        <row r="21">
          <cell r="C21">
            <v>2801</v>
          </cell>
        </row>
        <row r="24">
          <cell r="C24">
            <v>50804</v>
          </cell>
        </row>
        <row r="25">
          <cell r="C25">
            <v>2160</v>
          </cell>
        </row>
      </sheetData>
      <sheetData sheetId="13">
        <row r="5">
          <cell r="C5">
            <v>1448621</v>
          </cell>
        </row>
        <row r="6">
          <cell r="C6">
            <v>4162</v>
          </cell>
        </row>
        <row r="11">
          <cell r="C11">
            <v>435313</v>
          </cell>
        </row>
        <row r="13">
          <cell r="C13">
            <v>576493</v>
          </cell>
        </row>
        <row r="15">
          <cell r="C15">
            <v>75448</v>
          </cell>
        </row>
        <row r="17">
          <cell r="C17">
            <v>26315</v>
          </cell>
        </row>
        <row r="19">
          <cell r="C19">
            <v>22715</v>
          </cell>
        </row>
        <row r="21">
          <cell r="C21">
            <v>14370</v>
          </cell>
        </row>
        <row r="24">
          <cell r="C24">
            <v>8494</v>
          </cell>
        </row>
        <row r="25">
          <cell r="C25">
            <v>15408</v>
          </cell>
        </row>
      </sheetData>
      <sheetData sheetId="14">
        <row r="5">
          <cell r="C5">
            <v>929542</v>
          </cell>
        </row>
        <row r="6">
          <cell r="C6">
            <v>2690</v>
          </cell>
        </row>
        <row r="11">
          <cell r="C11">
            <v>417752</v>
          </cell>
        </row>
        <row r="13">
          <cell r="C13">
            <v>245254</v>
          </cell>
        </row>
        <row r="15">
          <cell r="C15">
            <v>24451</v>
          </cell>
        </row>
        <row r="17">
          <cell r="C17">
            <v>6704</v>
          </cell>
        </row>
        <row r="19">
          <cell r="C19">
            <v>21239</v>
          </cell>
        </row>
        <row r="21">
          <cell r="C21">
            <v>8537</v>
          </cell>
        </row>
        <row r="24">
          <cell r="C24">
            <v>12194</v>
          </cell>
        </row>
        <row r="25">
          <cell r="C25">
            <v>6357</v>
          </cell>
        </row>
      </sheetData>
      <sheetData sheetId="15">
        <row r="5">
          <cell r="C5">
            <v>508431</v>
          </cell>
        </row>
        <row r="6">
          <cell r="C6">
            <v>1530</v>
          </cell>
        </row>
        <row r="11">
          <cell r="C11">
            <v>194205</v>
          </cell>
        </row>
        <row r="13">
          <cell r="C13">
            <v>151939</v>
          </cell>
        </row>
        <row r="15">
          <cell r="C15">
            <v>25628</v>
          </cell>
        </row>
        <row r="17">
          <cell r="C17">
            <v>15209</v>
          </cell>
        </row>
        <row r="19">
          <cell r="C19">
            <v>11743</v>
          </cell>
        </row>
        <row r="21">
          <cell r="C21">
            <v>8167</v>
          </cell>
        </row>
        <row r="24">
          <cell r="C24">
            <v>13277</v>
          </cell>
        </row>
        <row r="25">
          <cell r="C25">
            <v>6741</v>
          </cell>
        </row>
      </sheetData>
      <sheetData sheetId="16">
        <row r="5">
          <cell r="C5">
            <v>563382</v>
          </cell>
        </row>
        <row r="6">
          <cell r="C6">
            <v>1665</v>
          </cell>
        </row>
        <row r="11">
          <cell r="C11">
            <v>247664</v>
          </cell>
        </row>
        <row r="13">
          <cell r="C13">
            <v>123674</v>
          </cell>
        </row>
        <row r="15">
          <cell r="C15">
            <v>27483</v>
          </cell>
        </row>
        <row r="17">
          <cell r="C17">
            <v>11252</v>
          </cell>
        </row>
        <row r="19">
          <cell r="C19">
            <v>14173</v>
          </cell>
        </row>
        <row r="21">
          <cell r="C21">
            <v>8482</v>
          </cell>
        </row>
        <row r="24">
          <cell r="C24">
            <v>13158</v>
          </cell>
        </row>
        <row r="25">
          <cell r="C25">
            <v>6262</v>
          </cell>
        </row>
      </sheetData>
      <sheetData sheetId="17">
        <row r="5">
          <cell r="C5">
            <v>1029950</v>
          </cell>
        </row>
        <row r="6">
          <cell r="C6">
            <v>3120</v>
          </cell>
        </row>
        <row r="11">
          <cell r="C11">
            <v>374369</v>
          </cell>
        </row>
        <row r="13">
          <cell r="C13">
            <v>266406</v>
          </cell>
        </row>
        <row r="15">
          <cell r="C15">
            <v>82358</v>
          </cell>
        </row>
        <row r="17">
          <cell r="C17">
            <v>13625</v>
          </cell>
        </row>
        <row r="19">
          <cell r="C19">
            <v>16635</v>
          </cell>
        </row>
        <row r="21">
          <cell r="C21">
            <v>13378</v>
          </cell>
        </row>
        <row r="24">
          <cell r="C24">
            <v>8868</v>
          </cell>
        </row>
        <row r="25">
          <cell r="C25">
            <v>8099</v>
          </cell>
        </row>
      </sheetData>
      <sheetData sheetId="18">
        <row r="5">
          <cell r="C5">
            <v>564177</v>
          </cell>
        </row>
        <row r="6">
          <cell r="C6">
            <v>1680</v>
          </cell>
        </row>
        <row r="11">
          <cell r="C11">
            <v>242060</v>
          </cell>
        </row>
        <row r="13">
          <cell r="C13">
            <v>160449</v>
          </cell>
        </row>
        <row r="15">
          <cell r="C15">
            <v>33004</v>
          </cell>
        </row>
        <row r="17">
          <cell r="C17">
            <v>6928</v>
          </cell>
        </row>
        <row r="19">
          <cell r="C19">
            <v>8388</v>
          </cell>
        </row>
        <row r="21">
          <cell r="C21">
            <v>5759</v>
          </cell>
        </row>
        <row r="24">
          <cell r="C24">
            <v>4217</v>
          </cell>
        </row>
        <row r="25">
          <cell r="C25">
            <v>4124</v>
          </cell>
        </row>
      </sheetData>
      <sheetData sheetId="19">
        <row r="5">
          <cell r="C5">
            <v>391252</v>
          </cell>
        </row>
        <row r="6">
          <cell r="C6">
            <v>1222</v>
          </cell>
        </row>
        <row r="11">
          <cell r="C11">
            <v>129118</v>
          </cell>
        </row>
        <row r="13">
          <cell r="C13">
            <v>139479</v>
          </cell>
        </row>
        <row r="15">
          <cell r="C15">
            <v>20954</v>
          </cell>
        </row>
        <row r="17">
          <cell r="C17">
            <v>7171</v>
          </cell>
        </row>
        <row r="19">
          <cell r="C19">
            <v>7683</v>
          </cell>
        </row>
        <row r="21">
          <cell r="C21">
            <v>5354</v>
          </cell>
        </row>
        <row r="24">
          <cell r="C24">
            <v>3957</v>
          </cell>
        </row>
        <row r="25">
          <cell r="C25">
            <v>4119</v>
          </cell>
        </row>
      </sheetData>
      <sheetData sheetId="20">
        <row r="5">
          <cell r="C5">
            <v>253119</v>
          </cell>
        </row>
        <row r="6">
          <cell r="C6">
            <v>868</v>
          </cell>
        </row>
        <row r="11">
          <cell r="C11">
            <v>108323</v>
          </cell>
        </row>
        <row r="13">
          <cell r="C13">
            <v>51183</v>
          </cell>
        </row>
        <row r="15">
          <cell r="C15">
            <v>9123</v>
          </cell>
        </row>
        <row r="17">
          <cell r="C17">
            <v>6032</v>
          </cell>
        </row>
        <row r="19">
          <cell r="C19">
            <v>5171</v>
          </cell>
        </row>
        <row r="21">
          <cell r="C21">
            <v>1402</v>
          </cell>
        </row>
        <row r="24">
          <cell r="C24">
            <v>5181</v>
          </cell>
        </row>
        <row r="25">
          <cell r="C25">
            <v>2468</v>
          </cell>
        </row>
      </sheetData>
      <sheetData sheetId="21">
        <row r="5">
          <cell r="C5">
            <v>2769007</v>
          </cell>
        </row>
        <row r="6">
          <cell r="C6">
            <v>8179</v>
          </cell>
        </row>
        <row r="11">
          <cell r="C11">
            <v>920202</v>
          </cell>
        </row>
        <row r="13">
          <cell r="C13">
            <v>937611</v>
          </cell>
        </row>
        <row r="15">
          <cell r="C15">
            <v>193603</v>
          </cell>
        </row>
        <row r="17">
          <cell r="C17">
            <v>30862</v>
          </cell>
        </row>
        <row r="19">
          <cell r="C19">
            <v>33247</v>
          </cell>
        </row>
        <row r="21">
          <cell r="C21">
            <v>40353</v>
          </cell>
        </row>
        <row r="24">
          <cell r="C24">
            <v>14121</v>
          </cell>
        </row>
        <row r="25">
          <cell r="C25">
            <v>29501</v>
          </cell>
        </row>
      </sheetData>
      <sheetData sheetId="22">
        <row r="5">
          <cell r="C5">
            <v>760878</v>
          </cell>
        </row>
        <row r="6">
          <cell r="C6">
            <v>2317</v>
          </cell>
        </row>
        <row r="11">
          <cell r="C11">
            <v>451082</v>
          </cell>
        </row>
        <row r="13">
          <cell r="C13">
            <v>110525</v>
          </cell>
        </row>
        <row r="15">
          <cell r="C15">
            <v>20103</v>
          </cell>
        </row>
        <row r="17">
          <cell r="C17">
            <v>5755</v>
          </cell>
        </row>
        <row r="19">
          <cell r="C19">
            <v>9220</v>
          </cell>
        </row>
        <row r="21">
          <cell r="C21">
            <v>5123</v>
          </cell>
        </row>
        <row r="24">
          <cell r="C24">
            <v>6652</v>
          </cell>
        </row>
        <row r="25">
          <cell r="C25">
            <v>3272</v>
          </cell>
        </row>
      </sheetData>
      <sheetData sheetId="23">
        <row r="5">
          <cell r="C5">
            <v>1258898</v>
          </cell>
        </row>
        <row r="6">
          <cell r="C6">
            <v>3710</v>
          </cell>
        </row>
        <row r="11">
          <cell r="C11">
            <v>591686</v>
          </cell>
        </row>
        <row r="13">
          <cell r="C13">
            <v>347642</v>
          </cell>
        </row>
        <row r="15">
          <cell r="C15">
            <v>42432</v>
          </cell>
        </row>
        <row r="17">
          <cell r="C17">
            <v>12598</v>
          </cell>
        </row>
        <row r="19">
          <cell r="C19">
            <v>21241</v>
          </cell>
        </row>
        <row r="21">
          <cell r="C21">
            <v>8773</v>
          </cell>
        </row>
        <row r="24">
          <cell r="C24">
            <v>10066</v>
          </cell>
        </row>
        <row r="25">
          <cell r="C25">
            <v>7735</v>
          </cell>
        </row>
      </sheetData>
      <sheetData sheetId="24">
        <row r="5">
          <cell r="C5">
            <v>138264</v>
          </cell>
        </row>
        <row r="6">
          <cell r="C6">
            <v>480</v>
          </cell>
        </row>
        <row r="11">
          <cell r="C11">
            <v>57887</v>
          </cell>
        </row>
        <row r="13">
          <cell r="C13">
            <v>26529</v>
          </cell>
        </row>
        <row r="15">
          <cell r="C15">
            <v>7785</v>
          </cell>
        </row>
        <row r="17">
          <cell r="C17">
            <v>2760</v>
          </cell>
        </row>
        <row r="19">
          <cell r="C19">
            <v>3925</v>
          </cell>
        </row>
        <row r="21">
          <cell r="C21">
            <v>2803</v>
          </cell>
        </row>
        <row r="24">
          <cell r="C24">
            <v>1340</v>
          </cell>
        </row>
        <row r="25">
          <cell r="C25">
            <v>1868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abSelected="1" topLeftCell="A4" workbookViewId="0">
      <selection activeCell="B33" sqref="B33"/>
    </sheetView>
  </sheetViews>
  <sheetFormatPr baseColWidth="10" defaultColWidth="11.42578125" defaultRowHeight="17.25" customHeight="1" x14ac:dyDescent="0.25"/>
  <cols>
    <col min="1" max="1" width="5.5703125" style="1" bestFit="1" customWidth="1"/>
    <col min="2" max="2" width="65.7109375" style="1" customWidth="1"/>
    <col min="3" max="3" width="12.42578125" style="1" bestFit="1" customWidth="1"/>
    <col min="4" max="4" width="11.42578125" style="1" customWidth="1"/>
    <col min="5" max="5" width="11.42578125" style="48"/>
    <col min="6" max="16384" width="11.42578125" style="1"/>
  </cols>
  <sheetData>
    <row r="1" spans="1:5" ht="30" customHeight="1" x14ac:dyDescent="0.25">
      <c r="B1" s="65" t="s">
        <v>0</v>
      </c>
      <c r="C1" s="65"/>
      <c r="D1" s="65"/>
      <c r="E1" s="65"/>
    </row>
    <row r="2" spans="1:5" ht="17.25" customHeight="1" x14ac:dyDescent="0.25">
      <c r="B2" s="66" t="s">
        <v>1</v>
      </c>
      <c r="C2" s="66"/>
      <c r="D2" s="66"/>
      <c r="E2" s="66"/>
    </row>
    <row r="3" spans="1:5" ht="17.25" customHeight="1" x14ac:dyDescent="0.25">
      <c r="B3" s="66" t="s">
        <v>2</v>
      </c>
      <c r="C3" s="66"/>
      <c r="D3" s="66"/>
      <c r="E3" s="66"/>
    </row>
    <row r="4" spans="1:5" ht="17.25" customHeight="1" x14ac:dyDescent="0.25">
      <c r="B4" s="2"/>
      <c r="C4" s="2"/>
      <c r="D4" s="2"/>
      <c r="E4" s="3"/>
    </row>
    <row r="5" spans="1:5" s="4" customFormat="1" ht="17.25" customHeight="1" x14ac:dyDescent="0.25">
      <c r="B5" s="5" t="s">
        <v>3</v>
      </c>
      <c r="C5" s="6">
        <v>33848339</v>
      </c>
      <c r="E5" s="7"/>
    </row>
    <row r="6" spans="1:5" s="4" customFormat="1" ht="17.25" customHeight="1" x14ac:dyDescent="0.25">
      <c r="B6" s="8" t="s">
        <v>4</v>
      </c>
      <c r="C6" s="6">
        <v>100351</v>
      </c>
      <c r="D6" s="8"/>
      <c r="E6" s="9"/>
    </row>
    <row r="7" spans="1:5" s="4" customFormat="1" ht="17.25" customHeight="1" x14ac:dyDescent="0.25">
      <c r="B7" s="5" t="s">
        <v>5</v>
      </c>
      <c r="C7" s="10">
        <f>+C34/C5</f>
        <v>0.76399515497643766</v>
      </c>
      <c r="D7" s="11"/>
      <c r="E7" s="12"/>
    </row>
    <row r="8" spans="1:5" s="4" customFormat="1" ht="17.25" customHeight="1" x14ac:dyDescent="0.25">
      <c r="B8" s="5"/>
      <c r="C8" s="13"/>
      <c r="D8" s="11"/>
      <c r="E8" s="12"/>
    </row>
    <row r="9" spans="1:5" s="4" customFormat="1" ht="17.25" customHeight="1" x14ac:dyDescent="0.25">
      <c r="B9" s="5"/>
      <c r="C9" s="13"/>
      <c r="D9" s="11"/>
      <c r="E9" s="12"/>
    </row>
    <row r="10" spans="1:5" s="14" customFormat="1" ht="17.25" customHeight="1" x14ac:dyDescent="0.25">
      <c r="B10" s="15" t="s">
        <v>6</v>
      </c>
      <c r="C10" s="16" t="s">
        <v>7</v>
      </c>
      <c r="D10" s="17" t="s">
        <v>8</v>
      </c>
      <c r="E10" s="17" t="s">
        <v>9</v>
      </c>
    </row>
    <row r="11" spans="1:5" ht="17.25" customHeight="1" x14ac:dyDescent="0.25">
      <c r="A11" s="18">
        <v>136</v>
      </c>
      <c r="B11" s="19" t="s">
        <v>10</v>
      </c>
      <c r="C11" s="20">
        <v>12205085</v>
      </c>
      <c r="D11" s="21">
        <f>+C11/$C$31</f>
        <v>0.4949478966036916</v>
      </c>
      <c r="E11" s="22">
        <f>+C11/($C$31+$C$32)</f>
        <v>0.47784438363123655</v>
      </c>
    </row>
    <row r="12" spans="1:5" ht="17.25" customHeight="1" x14ac:dyDescent="0.25">
      <c r="A12" s="23"/>
      <c r="B12" s="24" t="s">
        <v>11</v>
      </c>
      <c r="C12" s="25">
        <v>12205085</v>
      </c>
      <c r="D12" s="26">
        <f>+C12/C11</f>
        <v>1</v>
      </c>
      <c r="E12" s="27"/>
    </row>
    <row r="13" spans="1:5" ht="17.25" customHeight="1" x14ac:dyDescent="0.25">
      <c r="A13" s="18">
        <v>135</v>
      </c>
      <c r="B13" s="28" t="s">
        <v>12</v>
      </c>
      <c r="C13" s="29">
        <v>8121596</v>
      </c>
      <c r="D13" s="21">
        <f>+C13/$C$31</f>
        <v>0.32935181174608413</v>
      </c>
      <c r="E13" s="22">
        <f>+C13/($C$31+$C$32)</f>
        <v>0.31797066835027499</v>
      </c>
    </row>
    <row r="14" spans="1:5" ht="17.25" customHeight="1" x14ac:dyDescent="0.25">
      <c r="A14" s="23"/>
      <c r="B14" s="24" t="s">
        <v>13</v>
      </c>
      <c r="C14" s="25">
        <v>7948256</v>
      </c>
      <c r="D14" s="30">
        <f>+C14/C13</f>
        <v>0.97865690438184805</v>
      </c>
      <c r="E14" s="27"/>
    </row>
    <row r="15" spans="1:5" ht="17.25" customHeight="1" x14ac:dyDescent="0.25">
      <c r="A15" s="18">
        <v>137</v>
      </c>
      <c r="B15" s="28" t="s">
        <v>14</v>
      </c>
      <c r="C15" s="29">
        <v>2081293</v>
      </c>
      <c r="D15" s="21">
        <f>+C15/$C$31</f>
        <v>8.440183682178265E-2</v>
      </c>
      <c r="E15" s="22">
        <f>+C15/($C$31+$C$32)</f>
        <v>8.1485231011583059E-2</v>
      </c>
    </row>
    <row r="16" spans="1:5" ht="17.25" customHeight="1" x14ac:dyDescent="0.25">
      <c r="A16" s="23"/>
      <c r="B16" s="24" t="s">
        <v>15</v>
      </c>
      <c r="C16" s="25">
        <v>2081293</v>
      </c>
      <c r="D16" s="30">
        <f>+C16/C15</f>
        <v>1</v>
      </c>
      <c r="E16" s="27"/>
    </row>
    <row r="17" spans="1:5" ht="17.25" customHeight="1" x14ac:dyDescent="0.25">
      <c r="A17" s="18">
        <v>133</v>
      </c>
      <c r="B17" s="28" t="s">
        <v>16</v>
      </c>
      <c r="C17" s="29">
        <v>723128</v>
      </c>
      <c r="D17" s="31">
        <f>+C17/$C$31</f>
        <v>2.9324718555850639E-2</v>
      </c>
      <c r="E17" s="22">
        <f>+C17/($C$31+$C$32)</f>
        <v>2.8311368044260963E-2</v>
      </c>
    </row>
    <row r="18" spans="1:5" ht="17.25" customHeight="1" x14ac:dyDescent="0.25">
      <c r="A18" s="23"/>
      <c r="B18" s="24" t="s">
        <v>17</v>
      </c>
      <c r="C18" s="25">
        <v>723128</v>
      </c>
      <c r="D18" s="26">
        <f>+C18/C17</f>
        <v>1</v>
      </c>
      <c r="E18" s="27"/>
    </row>
    <row r="19" spans="1:5" ht="17.25" customHeight="1" x14ac:dyDescent="0.25">
      <c r="A19" s="18">
        <v>131</v>
      </c>
      <c r="B19" s="28" t="s">
        <v>18</v>
      </c>
      <c r="C19" s="29">
        <v>670156</v>
      </c>
      <c r="D19" s="21">
        <f>+C19/$C$31</f>
        <v>2.7176566373470035E-2</v>
      </c>
      <c r="E19" s="22">
        <f>+C19/($C$31+$C$32)</f>
        <v>2.6237447814314686E-2</v>
      </c>
    </row>
    <row r="20" spans="1:5" ht="17.25" customHeight="1" x14ac:dyDescent="0.25">
      <c r="A20" s="23"/>
      <c r="B20" s="24" t="s">
        <v>19</v>
      </c>
      <c r="C20" s="25">
        <v>670156</v>
      </c>
      <c r="D20" s="30">
        <f>+C20/C19</f>
        <v>1</v>
      </c>
      <c r="E20" s="27"/>
    </row>
    <row r="21" spans="1:5" ht="17.25" customHeight="1" x14ac:dyDescent="0.25">
      <c r="A21" s="18">
        <v>87</v>
      </c>
      <c r="B21" s="28" t="s">
        <v>20</v>
      </c>
      <c r="C21" s="29">
        <v>550580</v>
      </c>
      <c r="D21" s="21">
        <f>+C21/$C$31</f>
        <v>2.2327449002777163E-2</v>
      </c>
      <c r="E21" s="22">
        <f>+C21/($C$31+$C$32)</f>
        <v>2.1555897459107104E-2</v>
      </c>
    </row>
    <row r="22" spans="1:5" ht="17.25" customHeight="1" x14ac:dyDescent="0.25">
      <c r="A22" s="23"/>
      <c r="B22" s="24" t="s">
        <v>21</v>
      </c>
      <c r="C22" s="25">
        <v>550580</v>
      </c>
      <c r="D22" s="26">
        <f>+C22/C21</f>
        <v>1</v>
      </c>
      <c r="E22" s="27"/>
    </row>
    <row r="23" spans="1:5" ht="17.25" customHeight="1" x14ac:dyDescent="0.25">
      <c r="A23" s="32">
        <v>13</v>
      </c>
      <c r="B23" s="33" t="s">
        <v>22</v>
      </c>
      <c r="C23" s="34">
        <v>179428</v>
      </c>
      <c r="D23" s="35">
        <f>+C23/$C$31</f>
        <v>7.2762714222643406E-3</v>
      </c>
      <c r="E23" s="36">
        <f>+C23/($C$31+$C$32)</f>
        <v>7.0248312130710691E-3</v>
      </c>
    </row>
    <row r="24" spans="1:5" ht="17.25" customHeight="1" x14ac:dyDescent="0.25">
      <c r="A24" s="23"/>
      <c r="B24" s="24" t="s">
        <v>23</v>
      </c>
      <c r="C24" s="25">
        <v>178169</v>
      </c>
      <c r="D24" s="26">
        <f>+C24/C23</f>
        <v>0.99298325790846464</v>
      </c>
      <c r="E24" s="27"/>
    </row>
    <row r="25" spans="1:5" ht="17.25" customHeight="1" x14ac:dyDescent="0.25">
      <c r="A25" s="32">
        <v>132</v>
      </c>
      <c r="B25" s="33" t="s">
        <v>24</v>
      </c>
      <c r="C25" s="34">
        <v>58938</v>
      </c>
      <c r="D25" s="35">
        <f>+C25/$C$31</f>
        <v>2.3900889776702393E-3</v>
      </c>
      <c r="E25" s="36">
        <f>+C25/($C$31+$C$32)</f>
        <v>2.3074966116547178E-3</v>
      </c>
    </row>
    <row r="26" spans="1:5" ht="17.25" customHeight="1" x14ac:dyDescent="0.25">
      <c r="A26" s="23"/>
      <c r="B26" s="24" t="s">
        <v>25</v>
      </c>
      <c r="C26" s="25">
        <v>58938</v>
      </c>
      <c r="D26" s="26">
        <f>+C26/C25</f>
        <v>1</v>
      </c>
      <c r="E26" s="27"/>
    </row>
    <row r="27" spans="1:5" ht="17.25" customHeight="1" x14ac:dyDescent="0.25">
      <c r="A27" s="32">
        <v>57</v>
      </c>
      <c r="B27" s="33" t="s">
        <v>26</v>
      </c>
      <c r="C27" s="34">
        <v>36410</v>
      </c>
      <c r="D27" s="35">
        <f>+C27/$C$31</f>
        <v>1.4765200664592186E-3</v>
      </c>
      <c r="E27" s="36">
        <f>+C27/($C$31+$C$32)</f>
        <v>1.4254971602420895E-3</v>
      </c>
    </row>
    <row r="28" spans="1:5" ht="17.25" customHeight="1" x14ac:dyDescent="0.25">
      <c r="A28" s="23"/>
      <c r="B28" s="24" t="s">
        <v>27</v>
      </c>
      <c r="C28" s="25">
        <v>36410</v>
      </c>
      <c r="D28" s="26">
        <f>+C28/C27</f>
        <v>1</v>
      </c>
      <c r="E28" s="27"/>
    </row>
    <row r="29" spans="1:5" ht="17.25" customHeight="1" x14ac:dyDescent="0.25">
      <c r="A29" s="32">
        <v>36</v>
      </c>
      <c r="B29" s="33" t="s">
        <v>28</v>
      </c>
      <c r="C29" s="34">
        <v>32719</v>
      </c>
      <c r="D29" s="35">
        <f>+C29/$C$31</f>
        <v>1.3268404299499909E-3</v>
      </c>
      <c r="E29" s="36">
        <f>+C29/($C$31+$C$32)</f>
        <v>1.2809898815149938E-3</v>
      </c>
    </row>
    <row r="30" spans="1:5" ht="17.25" customHeight="1" x14ac:dyDescent="0.25">
      <c r="A30" s="37"/>
      <c r="B30" s="38" t="s">
        <v>29</v>
      </c>
      <c r="C30" s="25">
        <v>32719</v>
      </c>
      <c r="D30" s="39">
        <f>+C30/C29</f>
        <v>1</v>
      </c>
      <c r="E30" s="40"/>
    </row>
    <row r="31" spans="1:5" s="45" customFormat="1" ht="17.25" customHeight="1" x14ac:dyDescent="0.25">
      <c r="A31" s="1"/>
      <c r="B31" s="41" t="s">
        <v>30</v>
      </c>
      <c r="C31" s="42">
        <f>+C11+C13+C15+C17+C19+C21+C23+C25+C27+C29</f>
        <v>24659333</v>
      </c>
      <c r="D31" s="43">
        <f>+C31/C34</f>
        <v>0.95357171182778389</v>
      </c>
      <c r="E31" s="44"/>
    </row>
    <row r="32" spans="1:5" ht="17.25" customHeight="1" x14ac:dyDescent="0.25">
      <c r="B32" s="46" t="s">
        <v>31</v>
      </c>
      <c r="C32" s="25">
        <v>882633</v>
      </c>
      <c r="D32" s="47">
        <f>+C32/C34</f>
        <v>3.4131250051479184E-2</v>
      </c>
    </row>
    <row r="33" spans="2:4" ht="17.25" customHeight="1" x14ac:dyDescent="0.25">
      <c r="B33" s="46" t="s">
        <v>32</v>
      </c>
      <c r="C33" s="25">
        <v>318001</v>
      </c>
      <c r="D33" s="47">
        <f>+C33/C34</f>
        <v>1.2297038120736967E-2</v>
      </c>
    </row>
    <row r="34" spans="2:4" ht="17.25" customHeight="1" x14ac:dyDescent="0.25">
      <c r="B34" s="41" t="s">
        <v>33</v>
      </c>
      <c r="C34" s="49">
        <f>SUM(C31:C33)</f>
        <v>25859967</v>
      </c>
      <c r="D34" s="8"/>
    </row>
    <row r="35" spans="2:4" ht="17.25" customHeight="1" x14ac:dyDescent="0.25">
      <c r="C35" s="50"/>
    </row>
    <row r="36" spans="2:4" ht="17.25" customHeight="1" x14ac:dyDescent="0.25">
      <c r="C36" s="50"/>
    </row>
  </sheetData>
  <mergeCells count="3">
    <mergeCell ref="B1:E1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showGridLines="0" workbookViewId="0">
      <selection activeCell="B30" sqref="B30"/>
    </sheetView>
  </sheetViews>
  <sheetFormatPr baseColWidth="10" defaultColWidth="11.42578125" defaultRowHeight="17.25" customHeight="1" x14ac:dyDescent="0.25"/>
  <cols>
    <col min="1" max="1" width="5.5703125" style="1" bestFit="1" customWidth="1"/>
    <col min="2" max="2" width="65.7109375" style="1" customWidth="1"/>
    <col min="3" max="3" width="12.42578125" style="1" bestFit="1" customWidth="1"/>
    <col min="4" max="4" width="11.42578125" style="1" customWidth="1"/>
    <col min="5" max="5" width="11.42578125" style="48"/>
    <col min="6" max="16384" width="11.42578125" style="1"/>
  </cols>
  <sheetData>
    <row r="1" spans="1:5" ht="30" customHeight="1" x14ac:dyDescent="0.25">
      <c r="B1" s="65" t="s">
        <v>0</v>
      </c>
      <c r="C1" s="65"/>
      <c r="D1" s="65"/>
      <c r="E1" s="65"/>
    </row>
    <row r="2" spans="1:5" ht="17.25" customHeight="1" x14ac:dyDescent="0.25">
      <c r="B2" s="66" t="s">
        <v>34</v>
      </c>
      <c r="C2" s="66"/>
      <c r="D2" s="66"/>
      <c r="E2" s="66"/>
    </row>
    <row r="3" spans="1:5" ht="17.25" customHeight="1" x14ac:dyDescent="0.25">
      <c r="B3" s="66" t="s">
        <v>2</v>
      </c>
      <c r="C3" s="66"/>
      <c r="D3" s="66"/>
      <c r="E3" s="66"/>
    </row>
    <row r="4" spans="1:5" ht="17.25" customHeight="1" x14ac:dyDescent="0.25">
      <c r="B4" s="2"/>
      <c r="C4" s="2"/>
      <c r="D4" s="2"/>
      <c r="E4" s="3"/>
    </row>
    <row r="5" spans="1:5" s="4" customFormat="1" ht="17.25" customHeight="1" x14ac:dyDescent="0.25">
      <c r="B5" s="5" t="s">
        <v>3</v>
      </c>
      <c r="C5" s="6">
        <f>SUM('[1]CABA:TIERRA DEL FUEGO'!C5)</f>
        <v>34231721</v>
      </c>
      <c r="E5" s="7"/>
    </row>
    <row r="6" spans="1:5" s="4" customFormat="1" ht="17.25" customHeight="1" x14ac:dyDescent="0.25">
      <c r="B6" s="8" t="s">
        <v>4</v>
      </c>
      <c r="C6" s="6">
        <f>SUM('[1]CABA:TIERRA DEL FUEGO'!C6)</f>
        <v>100364</v>
      </c>
      <c r="D6" s="8"/>
      <c r="E6" s="51" t="s">
        <v>35</v>
      </c>
    </row>
    <row r="7" spans="1:5" s="4" customFormat="1" ht="17.25" customHeight="1" x14ac:dyDescent="0.25">
      <c r="B7" s="5" t="s">
        <v>5</v>
      </c>
      <c r="C7" s="10">
        <f>+C26/C5</f>
        <v>0.80422179182869591</v>
      </c>
      <c r="D7" s="11"/>
      <c r="E7" s="12"/>
    </row>
    <row r="8" spans="1:5" s="4" customFormat="1" ht="17.25" customHeight="1" x14ac:dyDescent="0.25">
      <c r="B8" s="5"/>
      <c r="C8" s="13"/>
      <c r="D8" s="11"/>
      <c r="E8" s="12"/>
    </row>
    <row r="9" spans="1:5" s="4" customFormat="1" ht="17.25" customHeight="1" x14ac:dyDescent="0.25">
      <c r="B9" s="5"/>
      <c r="C9" s="13"/>
      <c r="D9" s="11"/>
      <c r="E9" s="12"/>
    </row>
    <row r="10" spans="1:5" s="14" customFormat="1" ht="17.25" customHeight="1" x14ac:dyDescent="0.25">
      <c r="B10" s="52" t="s">
        <v>6</v>
      </c>
      <c r="C10" s="53" t="s">
        <v>7</v>
      </c>
      <c r="D10" s="54" t="s">
        <v>8</v>
      </c>
      <c r="E10" s="54" t="s">
        <v>9</v>
      </c>
    </row>
    <row r="11" spans="1:5" ht="17.25" customHeight="1" x14ac:dyDescent="0.25">
      <c r="A11" s="55">
        <v>136</v>
      </c>
      <c r="B11" s="55" t="s">
        <v>10</v>
      </c>
      <c r="C11" s="56">
        <f>SUM('[1]CABA:TIERRA DEL FUEGO'!C11)</f>
        <v>12946037</v>
      </c>
      <c r="D11" s="57">
        <f>+C11/$C$23</f>
        <v>0.48237107546458918</v>
      </c>
      <c r="E11" s="57">
        <f>+C11/($C$23+$C$24)</f>
        <v>0.47456427437126736</v>
      </c>
    </row>
    <row r="12" spans="1:5" ht="17.25" customHeight="1" x14ac:dyDescent="0.25">
      <c r="A12" s="58"/>
      <c r="B12" s="59" t="s">
        <v>36</v>
      </c>
      <c r="C12" s="60"/>
      <c r="D12" s="61"/>
      <c r="E12" s="62"/>
    </row>
    <row r="13" spans="1:5" ht="17.25" customHeight="1" x14ac:dyDescent="0.25">
      <c r="A13" s="55">
        <v>135</v>
      </c>
      <c r="B13" s="55" t="s">
        <v>12</v>
      </c>
      <c r="C13" s="56">
        <f>SUM('[1]CABA:TIERRA DEL FUEGO'!C13)</f>
        <v>10811586</v>
      </c>
      <c r="D13" s="57">
        <f>+C13/$C$23</f>
        <v>0.4028411448459398</v>
      </c>
      <c r="E13" s="57">
        <f>+C13/($C$23+$C$24)</f>
        <v>0.39632147389139649</v>
      </c>
    </row>
    <row r="14" spans="1:5" ht="17.25" customHeight="1" x14ac:dyDescent="0.25">
      <c r="A14" s="58"/>
      <c r="B14" s="59" t="s">
        <v>37</v>
      </c>
      <c r="C14" s="60"/>
      <c r="D14" s="63"/>
      <c r="E14" s="62"/>
    </row>
    <row r="15" spans="1:5" ht="17.25" customHeight="1" x14ac:dyDescent="0.25">
      <c r="A15" s="55">
        <v>137</v>
      </c>
      <c r="B15" s="55" t="s">
        <v>14</v>
      </c>
      <c r="C15" s="56">
        <f>SUM('[1]CABA:TIERRA DEL FUEGO'!C15)</f>
        <v>1649322</v>
      </c>
      <c r="D15" s="57">
        <f>+C15/$C$23</f>
        <v>6.1453958993582913E-2</v>
      </c>
      <c r="E15" s="57">
        <f>+C15/($C$23+$C$24)</f>
        <v>6.0459374411997079E-2</v>
      </c>
    </row>
    <row r="16" spans="1:5" ht="17.25" customHeight="1" x14ac:dyDescent="0.25">
      <c r="A16" s="58"/>
      <c r="B16" s="59" t="s">
        <v>38</v>
      </c>
      <c r="C16" s="60"/>
      <c r="D16" s="63"/>
      <c r="E16" s="62"/>
    </row>
    <row r="17" spans="1:5" ht="17.25" customHeight="1" x14ac:dyDescent="0.25">
      <c r="A17" s="55">
        <v>133</v>
      </c>
      <c r="B17" s="55" t="s">
        <v>16</v>
      </c>
      <c r="C17" s="56">
        <f>SUM('[1]CABA:TIERRA DEL FUEGO'!C17)</f>
        <v>579228</v>
      </c>
      <c r="D17" s="57">
        <f>+C17/$C$23</f>
        <v>2.1582112989419314E-2</v>
      </c>
      <c r="E17" s="57">
        <f>+C17/($C$23+$C$24)</f>
        <v>2.1232823258231105E-2</v>
      </c>
    </row>
    <row r="18" spans="1:5" ht="17.25" customHeight="1" x14ac:dyDescent="0.25">
      <c r="A18" s="58"/>
      <c r="B18" s="59" t="s">
        <v>39</v>
      </c>
      <c r="C18" s="60"/>
      <c r="D18" s="61"/>
      <c r="E18" s="62"/>
    </row>
    <row r="19" spans="1:5" ht="17.25" customHeight="1" x14ac:dyDescent="0.25">
      <c r="A19" s="55">
        <v>131</v>
      </c>
      <c r="B19" s="55" t="s">
        <v>18</v>
      </c>
      <c r="C19" s="56">
        <f>SUM('[1]CABA:TIERRA DEL FUEGO'!C19)</f>
        <v>457956</v>
      </c>
      <c r="D19" s="57">
        <f>+C19/$C$23</f>
        <v>1.7063501999527841E-2</v>
      </c>
      <c r="E19" s="57">
        <f>+C19/($C$23+$C$24)</f>
        <v>1.6787342476617988E-2</v>
      </c>
    </row>
    <row r="20" spans="1:5" ht="17.25" customHeight="1" x14ac:dyDescent="0.25">
      <c r="A20" s="58"/>
      <c r="B20" s="59" t="s">
        <v>40</v>
      </c>
      <c r="C20" s="60"/>
      <c r="D20" s="63"/>
      <c r="E20" s="62"/>
    </row>
    <row r="21" spans="1:5" ht="17.25" customHeight="1" x14ac:dyDescent="0.25">
      <c r="A21" s="55">
        <v>87</v>
      </c>
      <c r="B21" s="55" t="s">
        <v>20</v>
      </c>
      <c r="C21" s="56">
        <f>SUM('[1]CABA:TIERRA DEL FUEGO'!C21)</f>
        <v>394207</v>
      </c>
      <c r="D21" s="57">
        <f>+C21/$C$23</f>
        <v>1.4688205706940996E-2</v>
      </c>
      <c r="E21" s="57">
        <f>+C21/($C$23+$C$24)</f>
        <v>1.4450488509114736E-2</v>
      </c>
    </row>
    <row r="22" spans="1:5" ht="17.25" customHeight="1" x14ac:dyDescent="0.25">
      <c r="A22" s="58"/>
      <c r="B22" s="59" t="s">
        <v>41</v>
      </c>
      <c r="C22" s="60"/>
      <c r="D22" s="61"/>
      <c r="E22" s="62"/>
    </row>
    <row r="23" spans="1:5" s="45" customFormat="1" ht="17.25" customHeight="1" x14ac:dyDescent="0.25">
      <c r="A23" s="1"/>
      <c r="B23" s="41" t="s">
        <v>30</v>
      </c>
      <c r="C23" s="42">
        <f>+C11+C13+C15+C17+C19+C21</f>
        <v>26838336</v>
      </c>
      <c r="D23" s="43">
        <f>+C23/$C$26</f>
        <v>0.97487967262934816</v>
      </c>
      <c r="E23" s="44"/>
    </row>
    <row r="24" spans="1:5" ht="17.25" customHeight="1" x14ac:dyDescent="0.25">
      <c r="B24" s="46" t="s">
        <v>31</v>
      </c>
      <c r="C24" s="64">
        <f>SUM('[1]CABA:TIERRA DEL FUEGO'!C24)</f>
        <v>441503</v>
      </c>
      <c r="D24" s="47">
        <f t="shared" ref="D24:D25" si="0">+C24/$C$26</f>
        <v>1.6037220046163633E-2</v>
      </c>
    </row>
    <row r="25" spans="1:5" ht="17.25" customHeight="1" x14ac:dyDescent="0.25">
      <c r="B25" s="46" t="s">
        <v>32</v>
      </c>
      <c r="C25" s="64">
        <f>SUM('[1]CABA:TIERRA DEL FUEGO'!C25)</f>
        <v>250057</v>
      </c>
      <c r="D25" s="47">
        <f t="shared" si="0"/>
        <v>9.0831073244882574E-3</v>
      </c>
    </row>
    <row r="26" spans="1:5" ht="17.25" customHeight="1" x14ac:dyDescent="0.25">
      <c r="B26" s="41" t="s">
        <v>33</v>
      </c>
      <c r="C26" s="49">
        <f>SUM(C23:C25)</f>
        <v>27529896</v>
      </c>
      <c r="D26" s="8"/>
    </row>
    <row r="27" spans="1:5" ht="17.25" customHeight="1" x14ac:dyDescent="0.25">
      <c r="C27" s="50"/>
    </row>
    <row r="28" spans="1:5" ht="17.25" customHeight="1" x14ac:dyDescent="0.25">
      <c r="C28" s="50"/>
    </row>
  </sheetData>
  <mergeCells count="3">
    <mergeCell ref="B1:E1"/>
    <mergeCell ref="B2:E2"/>
    <mergeCell ref="B3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 PAIS PASO</vt:lpstr>
      <vt:lpstr>TOTAL PAIS GENERALES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sminvielle</dc:creator>
  <cp:lastModifiedBy>Setup</cp:lastModifiedBy>
  <dcterms:created xsi:type="dcterms:W3CDTF">2020-11-03T18:25:55Z</dcterms:created>
  <dcterms:modified xsi:type="dcterms:W3CDTF">2020-11-17T14:10:25Z</dcterms:modified>
</cp:coreProperties>
</file>